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Randazzo\Documents\Website\SFWater\Customer Engagement Group\"/>
    </mc:Choice>
  </mc:AlternateContent>
  <xr:revisionPtr revIDLastSave="0" documentId="8_{0C130FD9-AEDC-41A6-930C-D31D4532D996}" xr6:coauthVersionLast="47" xr6:coauthVersionMax="47" xr10:uidLastSave="{00000000-0000-0000-0000-000000000000}"/>
  <bookViews>
    <workbookView xWindow="732" yWindow="732" windowWidth="23040" windowHeight="12120" tabRatio="462" xr2:uid="{B585FFF9-BDF3-440C-929C-A8A17C69AEA1}"/>
  </bookViews>
  <sheets>
    <sheet name="Instructions" sheetId="6" r:id="rId1"/>
    <sheet name="Electric Load Service Point" sheetId="2" r:id="rId2"/>
    <sheet name="Transmission Service Request" sheetId="4" r:id="rId3"/>
    <sheet name="Hidden Tables" sheetId="5" state="hidden" r:id="rId4"/>
    <sheet name="Customer Example" sheetId="3" state="hidden"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2" l="1"/>
  <c r="J24" i="2"/>
  <c r="E24" i="2"/>
  <c r="D24" i="2"/>
  <c r="D59" i="4"/>
  <c r="D21" i="3"/>
  <c r="D9" i="3"/>
  <c r="B20" i="3" l="1"/>
  <c r="D20" i="3" s="1"/>
  <c r="D18" i="3"/>
  <c r="D19" i="3"/>
  <c r="D6" i="3"/>
  <c r="D8"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tc={FB04CA87-4897-4DE0-AD27-42D9A76CEC42}</author>
  </authors>
  <commentList>
    <comment ref="A4" authorId="0" shapeId="0" xr:uid="{FB04CA87-4897-4DE0-AD27-42D9A76CEC4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@Bellato, Gina L   Suggest not sharing this with the engineers.  If intention is to reference the "other" options, should place on Intake Form.  Ok here for CEG reference but we want to be very clean in what we share internally for review.</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<sst xmlns="http://schemas.openxmlformats.org/spreadsheetml/2006/main" count="225" uniqueCount="186">
  <si>
    <t>Application for Electric Service
Electric Load Breakdown</t>
  </si>
  <si>
    <t>Instructions:</t>
  </si>
  <si>
    <t>Connected Load Breakdown Sheet</t>
  </si>
  <si>
    <t>Project Address/Service Point:</t>
  </si>
  <si>
    <t>Specify Meter Panel Load Type:</t>
  </si>
  <si>
    <t xml:space="preserve">Specify Meter Panel Switchgear Size: </t>
  </si>
  <si>
    <t>Single-Phase Loads</t>
  </si>
  <si>
    <t>Quantity</t>
  </si>
  <si>
    <t>Load Each (kW)</t>
  </si>
  <si>
    <t>Load Each (HP)</t>
  </si>
  <si>
    <t>Three-Phase Loads</t>
  </si>
  <si>
    <t xml:space="preserve">Motor Start Soft? (Y or N) </t>
  </si>
  <si>
    <t>Locked Rotor Amps</t>
  </si>
  <si>
    <t>Starting Amps</t>
  </si>
  <si>
    <t>Lighting</t>
  </si>
  <si>
    <t>Refrigeration</t>
  </si>
  <si>
    <t>Receptacles</t>
  </si>
  <si>
    <t>Air Conditioning
(Motors must be in hp)</t>
  </si>
  <si>
    <t xml:space="preserve">Electric Water Heater </t>
  </si>
  <si>
    <t>Electric Heating</t>
  </si>
  <si>
    <t>Commercial Cooking</t>
  </si>
  <si>
    <t>Miscellaneous 3 phase Motors
(Motors must be in HP)</t>
  </si>
  <si>
    <t>Resistance Welders</t>
  </si>
  <si>
    <t>Air Conditioning
(Motors must be in HP)</t>
  </si>
  <si>
    <t>Arc Welders (Largest Unit)</t>
  </si>
  <si>
    <t>Elevators
(Motors must be in HP)</t>
  </si>
  <si>
    <t>Miscellaneous Single phase Motors
(Motors must be in HP)</t>
  </si>
  <si>
    <t>EV Charging Station</t>
  </si>
  <si>
    <t>Fire Pump</t>
  </si>
  <si>
    <t>Other 1 (kW)
Description:</t>
  </si>
  <si>
    <t>Other 2 (kW)
Description:</t>
  </si>
  <si>
    <t>Other 3 (kW)
Description:</t>
  </si>
  <si>
    <t>Other 4 (HP)
Description:</t>
  </si>
  <si>
    <t>Other 3 (HP)
Description:</t>
  </si>
  <si>
    <t>Other 5 (HP)
Description:</t>
  </si>
  <si>
    <t>Other 6 (HP)
Description:</t>
  </si>
  <si>
    <t>kW</t>
  </si>
  <si>
    <t>HP</t>
  </si>
  <si>
    <t xml:space="preserve">Total Connected Load (single-phase): </t>
  </si>
  <si>
    <t>Total Connected Load (three-phase):</t>
  </si>
  <si>
    <t>Transmission Service Request</t>
  </si>
  <si>
    <t>Customer input required</t>
  </si>
  <si>
    <t>Version 2b for data center request, 02/27/2024</t>
  </si>
  <si>
    <t>General Information</t>
  </si>
  <si>
    <t>Customer Name</t>
  </si>
  <si>
    <t>Project Name</t>
  </si>
  <si>
    <t>Project Full Address or Coordinates</t>
  </si>
  <si>
    <t xml:space="preserve">Street address or coordinates: </t>
  </si>
  <si>
    <t xml:space="preserve">City: </t>
  </si>
  <si>
    <t>County:</t>
  </si>
  <si>
    <t>Contact Person (name, email, phone)</t>
  </si>
  <si>
    <t>Project Information</t>
  </si>
  <si>
    <r>
      <t xml:space="preserve">Maximum load in MW and power factor
</t>
    </r>
    <r>
      <rPr>
        <sz val="10"/>
        <color rgb="FFFF0000"/>
        <rFont val="Calibri"/>
        <family val="2"/>
        <scheme val="minor"/>
      </rPr>
      <t>(CAISO Tariff requires all loads connect directly to CAISO controlled grid should maintain a power factor between 0.99 lead and 0.97 lag)</t>
    </r>
  </si>
  <si>
    <t>MW</t>
  </si>
  <si>
    <r>
      <t xml:space="preserve">power factor 
</t>
    </r>
    <r>
      <rPr>
        <sz val="10"/>
        <color rgb="FFFF0000"/>
        <rFont val="Calibri"/>
        <family val="2"/>
        <scheme val="minor"/>
      </rPr>
      <t>(Must be between 0.99 lead and 0.97 lag)</t>
    </r>
  </si>
  <si>
    <t>Requested Operation Date (dd/mm/yyyy)</t>
  </si>
  <si>
    <t>Is Distribution backup service requested?</t>
  </si>
  <si>
    <t>If yes, how many MW?</t>
  </si>
  <si>
    <t>Is construction power requested?</t>
  </si>
  <si>
    <t>If yes, complete the Temporary Power Tab</t>
  </si>
  <si>
    <t>Is interim Distribution power requested? (before Transmission interconnection is ready)</t>
  </si>
  <si>
    <t>If yes, complete the Distribution Tab</t>
  </si>
  <si>
    <t>Is single feed or dual feed required?</t>
  </si>
  <si>
    <t>Type of load? (e.g. data center, office, industrial, commercial, etc)</t>
  </si>
  <si>
    <t>Starting kilovolt ampere (kVA) and PF of the largest motor or group of motors</t>
  </si>
  <si>
    <t>kVA</t>
  </si>
  <si>
    <t>power factor</t>
  </si>
  <si>
    <t xml:space="preserve">Does the site have existing service? </t>
  </si>
  <si>
    <t>No</t>
  </si>
  <si>
    <t xml:space="preserve">If yes, please describe: </t>
  </si>
  <si>
    <t>account number:</t>
  </si>
  <si>
    <t>Total site square footage</t>
  </si>
  <si>
    <t>Is the load dispatchable or capable for load management?</t>
  </si>
  <si>
    <t>If yes, MW can be curtailed:</t>
  </si>
  <si>
    <t>Is the load interested in participating Demand Response program?</t>
  </si>
  <si>
    <t>Only applicable if the load is a Data Center</t>
  </si>
  <si>
    <t>Rack Space square footage</t>
  </si>
  <si>
    <t>Not Applicable</t>
  </si>
  <si>
    <t>Number of Cabinets</t>
  </si>
  <si>
    <t>Or please provide average connected KVA per square feet for the data center load:</t>
  </si>
  <si>
    <t>kW per cabinet</t>
  </si>
  <si>
    <t>Onsite Generation/Microgrid</t>
  </si>
  <si>
    <t>Onsite generation?</t>
  </si>
  <si>
    <t>If yes, please describe:</t>
  </si>
  <si>
    <t>Net energy zero?</t>
  </si>
  <si>
    <t>Microgrid?</t>
  </si>
  <si>
    <t>Backup generation?</t>
  </si>
  <si>
    <t>Other</t>
  </si>
  <si>
    <t>Responsibility</t>
  </si>
  <si>
    <t>Obtain Permits</t>
  </si>
  <si>
    <t>Obtain Land Rights of Way</t>
  </si>
  <si>
    <t>Construction of Line</t>
  </si>
  <si>
    <t>Ultimate Ownership of Line</t>
  </si>
  <si>
    <t>Load Ramp Up Schedule (sample data, please update Table 1, please expand if needed)</t>
  </si>
  <si>
    <t>Table 1: Load Ramp Up Schedule from Customer</t>
  </si>
  <si>
    <t>Month/Year</t>
  </si>
  <si>
    <t>hourly load profile (multiple profiles if seasonal changes to load)</t>
  </si>
  <si>
    <t>Table 2: Hourly load profile from Customer (MW)</t>
  </si>
  <si>
    <t>Month</t>
  </si>
  <si>
    <t>0000</t>
  </si>
  <si>
    <t>0100</t>
  </si>
  <si>
    <t>0200</t>
  </si>
  <si>
    <t>0300</t>
  </si>
  <si>
    <t>0400</t>
  </si>
  <si>
    <t>0500</t>
  </si>
  <si>
    <t>0600</t>
  </si>
  <si>
    <t>0700</t>
  </si>
  <si>
    <t>0800</t>
  </si>
  <si>
    <t>0900</t>
  </si>
  <si>
    <t>1000</t>
  </si>
  <si>
    <t>1100</t>
  </si>
  <si>
    <t>1200</t>
  </si>
  <si>
    <t>1300</t>
  </si>
  <si>
    <t>1400</t>
  </si>
  <si>
    <t>1500</t>
  </si>
  <si>
    <t>1600</t>
  </si>
  <si>
    <t>1700</t>
  </si>
  <si>
    <t>1800</t>
  </si>
  <si>
    <t>1900</t>
  </si>
  <si>
    <t>2000</t>
  </si>
  <si>
    <t>2100</t>
  </si>
  <si>
    <t>2200</t>
  </si>
  <si>
    <t>2300</t>
  </si>
  <si>
    <t>January</t>
  </si>
  <si>
    <t>February</t>
  </si>
  <si>
    <t>March</t>
  </si>
  <si>
    <t>April</t>
  </si>
  <si>
    <t>May</t>
  </si>
  <si>
    <t>June</t>
  </si>
  <si>
    <t>July</t>
  </si>
  <si>
    <t>August</t>
  </si>
  <si>
    <t>September</t>
  </si>
  <si>
    <t>October</t>
  </si>
  <si>
    <t>November</t>
  </si>
  <si>
    <t>December</t>
  </si>
  <si>
    <t xml:space="preserve">Documents Required for a Complete Application  </t>
  </si>
  <si>
    <t>Pilot Application Form  (this data form)</t>
  </si>
  <si>
    <t>Single Line Diagram (optional, preferred)</t>
  </si>
  <si>
    <t>Site Map (please mark the location of customer substation)</t>
  </si>
  <si>
    <t>Site Exclusivity (optional, preferred)</t>
  </si>
  <si>
    <t>Study Deposit</t>
  </si>
  <si>
    <t>Comments/Notes</t>
  </si>
  <si>
    <t>Meter Type</t>
  </si>
  <si>
    <t>House</t>
  </si>
  <si>
    <t>Commercial</t>
  </si>
  <si>
    <t>Residential</t>
  </si>
  <si>
    <t>Voltage</t>
  </si>
  <si>
    <r>
      <t>120/208 Volt, 3-wire, 1</t>
    </r>
    <r>
      <rPr>
        <sz val="11"/>
        <color rgb="FF3E3E3C"/>
        <rFont val="Roboto"/>
      </rPr>
      <t>ϕ</t>
    </r>
  </si>
  <si>
    <t>120/240 Volt, 3-wire, 1ϕ</t>
  </si>
  <si>
    <t>208/120 Volt, 4-wire, 3ϕ</t>
  </si>
  <si>
    <t>240/120 Volt, 4-wire, 3ϕ</t>
  </si>
  <si>
    <t xml:space="preserve">480/277 Volt, 4-wire, 3ϕ	</t>
  </si>
  <si>
    <t>Medium Voltage (typically 12,000 Volts)</t>
  </si>
  <si>
    <t>Service Point Description Location</t>
  </si>
  <si>
    <t>Load Each (kVA)</t>
  </si>
  <si>
    <t>1-PH Load Total (kVA)</t>
  </si>
  <si>
    <t>Calculations for Internal Use; Reserve Capacity (kVA)</t>
  </si>
  <si>
    <t>Water Heating</t>
  </si>
  <si>
    <t>Other 1 (Describe): Washer</t>
  </si>
  <si>
    <t>Other 2 (Describe): Dryer</t>
  </si>
  <si>
    <t>Other 3 (Describe): Dishwasher</t>
  </si>
  <si>
    <t>Other 4 (Describe): Kitchen Hood</t>
  </si>
  <si>
    <t>Other 5 (Describe): Range</t>
  </si>
  <si>
    <t>Other 6 (Describe): Disposal</t>
  </si>
  <si>
    <t>Other 7 (Describe): small appliance circuit</t>
  </si>
  <si>
    <t>Total (kVA)</t>
  </si>
  <si>
    <t>X</t>
  </si>
  <si>
    <t>Other 1 Description</t>
  </si>
  <si>
    <t>Other 2 Description</t>
  </si>
  <si>
    <t>One Phase Horsepower</t>
  </si>
  <si>
    <t>(Note: hp will be converted to  kVA at 0.746)</t>
  </si>
  <si>
    <t>Load Each (hp)</t>
  </si>
  <si>
    <t>Air Conditioning</t>
  </si>
  <si>
    <t>Elevators</t>
  </si>
  <si>
    <t>Other (Describe)</t>
  </si>
  <si>
    <t>Total (hp)</t>
  </si>
  <si>
    <t>Other Description</t>
  </si>
  <si>
    <t>Largest Motor</t>
  </si>
  <si>
    <t>Motors 40hp &amp; above:</t>
  </si>
  <si>
    <t>Type</t>
  </si>
  <si>
    <t>Rated hp</t>
  </si>
  <si>
    <t>Locked-rotor current (amps)</t>
  </si>
  <si>
    <t>Motor Use</t>
  </si>
  <si>
    <t>All applicants must provide a completed SFPUC Electric Load Breakdown file by filling out the tab labeled "Electric Load Serivce Point" for each requested Service Point designated as the total load behind the Switchgear. Provide additional files for additional Service Points as needed. 
Note, only provide data as total Connected Load behind service switchgear. Provide additional files as needed. 
For "Other" items, include description of item.
For Project Type "Upgrade to Existing Service", include all load detail, inclusive of existing and added load.
For Transmission projects, fill in the "Transmission Service Request" tab.</t>
  </si>
  <si>
    <t>Transmission Service
Customer Information Checklist for Large Load Requests</t>
  </si>
  <si>
    <t>If you downloaded this file as an email attachment or from a shared link, it may open in "Protected View." Click "Enable Editing" in the yellow bar at the top of the screen before entering any information. If you don't see this bar, your file is likely already editable.
This workbook has three tabs:
Tab 1: Instructions (this tab) - background and guidance only, no entries needed
Tab 2: Electric Load Service Point - enter information about electric loads
Tab 3: Transmission Service Request - enter information only for Transmission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</si>
</sst>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4"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6"/>
      <name val="Calibri"/>
      <family val="2"/>
      <scheme val="minor"/>
    </font>
    <font>
      <sz val="11"/>
      <color rgb="FF242424"/>
      <name val="Aptos Narrow"/>
      <family val="2"/>
    </font>
    <font>
      <sz val="11"/>
      <color rgb="FFFF0000"/>
      <name val="Calibri"/>
      <family val="2"/>
      <scheme val="minor"/>
    </font>
    <font>
      <b/>
      <sz val="14"/>
      <color rgb="FF000000"/>
      <name val="Calibri"/>
      <family val="2"/>
    </font>
    <font>
      <b/>
      <sz val="14"/>
      <color theme="1"/>
      <name val="Calibri"/>
      <family val="2"/>
      <scheme val="minor"/>
    </font>
    <font>
      <sz val="10"/>
      <color rgb="FFFF0000"/>
      <name val="Calibri"/>
      <family val="2"/>
      <scheme val="minor"/>
    </font>
    <font>
      <sz val="11"/>
      <color rgb="FF3E3E3C"/>
      <name val="Roboto"/>
    </font>
    <font>
      <b/>
      <sz val="12"/>
      <color rgb="FF000000"/>
      <name val="Calibri"/>
      <family val="2"/>
    </font>
    <font>
      <sz val="11"/>
      <color theme="9" tint="-0.249977111117893"/>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08">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left"/>
    </xf>
    <xf numFmtId="0" fontId="6" fillId="0" borderId="0" xfId="0" applyFont="1" applyAlignment="1">
      <alignment vertical="center"/>
    </xf>
    <xf numFmtId="0" fontId="0" fillId="0" borderId="0" xfId="0" applyAlignment="1">
      <alignment wrapText="1"/>
    </xf>
    <xf numFmtId="4" fontId="0" fillId="5" borderId="1" xfId="0" applyNumberFormat="1" applyFill="1" applyBorder="1"/>
    <xf numFmtId="0" fontId="1" fillId="0" borderId="9" xfId="0" applyFont="1" applyBorder="1" applyAlignment="1">
      <alignment horizontal="left"/>
    </xf>
    <xf numFmtId="4" fontId="0" fillId="4" borderId="1" xfId="0" applyNumberFormat="1" applyFill="1" applyBorder="1" applyAlignment="1">
      <alignment horizontal="center"/>
    </xf>
    <xf numFmtId="4" fontId="0" fillId="0" borderId="1" xfId="0" applyNumberFormat="1" applyBorder="1" applyAlignment="1" applyProtection="1">
      <alignment horizontal="center"/>
      <protection locked="0"/>
    </xf>
    <xf numFmtId="4" fontId="0" fillId="0" borderId="1" xfId="0" applyNumberFormat="1" applyBorder="1" applyProtection="1">
      <protection locked="0"/>
    </xf>
    <xf numFmtId="0" fontId="0" fillId="0" borderId="0" xfId="0" applyProtection="1">
      <protection locked="0"/>
    </xf>
    <xf numFmtId="0" fontId="9" fillId="0" borderId="0" xfId="0" applyFont="1"/>
    <xf numFmtId="0" fontId="0" fillId="2" borderId="0" xfId="0" applyFill="1"/>
    <xf numFmtId="0" fontId="0" fillId="6" borderId="0" xfId="0" applyFill="1"/>
    <xf numFmtId="0" fontId="7" fillId="0" borderId="0" xfId="0" applyFont="1"/>
    <xf numFmtId="0" fontId="1" fillId="8" borderId="10" xfId="0" applyFont="1" applyFill="1" applyBorder="1" applyAlignment="1">
      <alignment vertical="center"/>
    </xf>
    <xf numFmtId="0" fontId="1" fillId="8" borderId="6" xfId="0" applyFont="1" applyFill="1" applyBorder="1" applyAlignment="1">
      <alignment vertical="center"/>
    </xf>
    <xf numFmtId="0" fontId="0" fillId="8" borderId="10" xfId="0" applyFill="1" applyBorder="1" applyAlignment="1">
      <alignment vertical="center"/>
    </xf>
    <xf numFmtId="0" fontId="1" fillId="8" borderId="0" xfId="0" applyFont="1" applyFill="1" applyAlignment="1">
      <alignment vertical="center"/>
    </xf>
    <xf numFmtId="0" fontId="1" fillId="8" borderId="10" xfId="0" applyFont="1" applyFill="1" applyBorder="1" applyAlignment="1">
      <alignment vertical="center" wrapText="1"/>
    </xf>
    <xf numFmtId="0" fontId="0" fillId="8" borderId="6" xfId="0" applyFill="1" applyBorder="1" applyAlignment="1">
      <alignment vertical="center"/>
    </xf>
    <xf numFmtId="0" fontId="1" fillId="8" borderId="6" xfId="0" applyFont="1" applyFill="1" applyBorder="1" applyAlignment="1">
      <alignment vertical="center" wrapText="1"/>
    </xf>
    <xf numFmtId="0" fontId="1" fillId="8" borderId="0" xfId="0" applyFont="1" applyFill="1" applyAlignment="1">
      <alignment vertical="center" wrapText="1"/>
    </xf>
    <xf numFmtId="0" fontId="1" fillId="9" borderId="0" xfId="0" applyFont="1" applyFill="1" applyAlignment="1">
      <alignment horizontal="center" vertical="center" wrapText="1"/>
    </xf>
    <xf numFmtId="0" fontId="0" fillId="9" borderId="0" xfId="0" applyFill="1" applyAlignment="1">
      <alignment horizontal="center"/>
    </xf>
    <xf numFmtId="14" fontId="0" fillId="0" borderId="0" xfId="0" applyNumberFormat="1" applyAlignment="1">
      <alignment horizontal="center" vertical="center"/>
    </xf>
    <xf numFmtId="164" fontId="1" fillId="9" borderId="0" xfId="0" quotePrefix="1" applyNumberFormat="1" applyFont="1" applyFill="1" applyAlignment="1">
      <alignment horizontal="center" vertical="center" wrapText="1"/>
    </xf>
    <xf numFmtId="164" fontId="1" fillId="9" borderId="0" xfId="0" applyNumberFormat="1" applyFont="1" applyFill="1" applyAlignment="1">
      <alignment horizontal="center" vertical="center" wrapText="1"/>
    </xf>
    <xf numFmtId="0" fontId="1" fillId="0" borderId="1" xfId="0" applyFont="1" applyBorder="1" applyAlignment="1" applyProtection="1">
      <alignment wrapText="1"/>
      <protection locked="0"/>
    </xf>
    <xf numFmtId="0" fontId="0" fillId="0" borderId="0" xfId="0" applyAlignment="1" applyProtection="1">
      <alignment horizontal="center"/>
      <protection locked="0"/>
    </xf>
    <xf numFmtId="0" fontId="1" fillId="3" borderId="5" xfId="0" applyFont="1" applyFill="1" applyBorder="1"/>
    <xf numFmtId="0" fontId="0" fillId="0" borderId="8" xfId="0" applyBorder="1" applyProtection="1">
      <protection locked="0"/>
    </xf>
    <xf numFmtId="0" fontId="0" fillId="0" borderId="0" xfId="0" applyAlignment="1" applyProtection="1">
      <alignment horizontal="left" wrapText="1"/>
      <protection locked="0"/>
    </xf>
    <xf numFmtId="0" fontId="2"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pplyProtection="1">
      <alignment horizontal="center" vertical="center" wrapText="1"/>
      <protection locked="0"/>
    </xf>
    <xf numFmtId="0" fontId="5" fillId="3" borderId="1" xfId="0" applyFont="1" applyFill="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1" fillId="3" borderId="15" xfId="0" applyFont="1" applyFill="1" applyBorder="1" applyAlignment="1">
      <alignment horizontal="center" vertical="center"/>
    </xf>
    <xf numFmtId="0" fontId="0" fillId="0" borderId="0" xfId="0" applyAlignment="1" applyProtection="1">
      <alignment vertical="center"/>
      <protection locked="0"/>
    </xf>
    <xf numFmtId="0" fontId="2" fillId="0" borderId="0" xfId="0" applyFont="1"/>
    <xf numFmtId="0" fontId="0" fillId="0" borderId="0" xfId="0" applyAlignment="1">
      <alignment horizontal="left" wrapText="1"/>
    </xf>
    <xf numFmtId="0" fontId="1" fillId="7" borderId="0" xfId="0" applyFont="1" applyFill="1" applyAlignment="1">
      <alignment horizontal="left" vertical="center"/>
    </xf>
    <xf numFmtId="0" fontId="0" fillId="6" borderId="10" xfId="0" applyFill="1" applyBorder="1" applyAlignment="1">
      <alignment vertical="center"/>
    </xf>
    <xf numFmtId="0" fontId="0" fillId="6" borderId="6" xfId="0" applyFill="1" applyBorder="1" applyAlignment="1">
      <alignment vertical="center"/>
    </xf>
    <xf numFmtId="0" fontId="0" fillId="8" borderId="6" xfId="0" applyFill="1" applyBorder="1" applyAlignment="1">
      <alignment horizontal="left" vertical="center"/>
    </xf>
    <xf numFmtId="0" fontId="0" fillId="6" borderId="10" xfId="0" applyFill="1" applyBorder="1" applyAlignment="1">
      <alignment horizontal="center" vertical="center"/>
    </xf>
    <xf numFmtId="0" fontId="0" fillId="6" borderId="6" xfId="0" applyFill="1" applyBorder="1" applyAlignment="1">
      <alignment horizontal="center"/>
    </xf>
    <xf numFmtId="0" fontId="0" fillId="8" borderId="6" xfId="0" applyFill="1" applyBorder="1" applyAlignment="1">
      <alignment horizontal="center"/>
    </xf>
    <xf numFmtId="0" fontId="0" fillId="8" borderId="10" xfId="0" applyFill="1" applyBorder="1" applyAlignment="1">
      <alignment horizontal="center" vertical="center"/>
    </xf>
    <xf numFmtId="0" fontId="0" fillId="0" borderId="1" xfId="0" applyBorder="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9" fillId="0" borderId="0" xfId="0" applyFont="1" applyAlignment="1">
      <alignment horizontal="left"/>
    </xf>
    <xf numFmtId="0" fontId="0" fillId="6" borderId="6" xfId="0" applyFill="1" applyBorder="1" applyAlignment="1">
      <alignment horizontal="center" vertical="center"/>
    </xf>
    <xf numFmtId="0" fontId="0" fillId="6" borderId="0" xfId="0" applyFill="1" applyAlignment="1">
      <alignment horizontal="center" vertical="center"/>
    </xf>
    <xf numFmtId="14" fontId="0" fillId="6" borderId="10" xfId="0" applyNumberFormat="1" applyFill="1" applyBorder="1" applyAlignment="1">
      <alignment horizontal="center" vertical="center"/>
    </xf>
    <xf numFmtId="0" fontId="0" fillId="6" borderId="6" xfId="0" applyFill="1" applyBorder="1" applyAlignment="1">
      <alignment horizontal="left" vertical="center"/>
    </xf>
    <xf numFmtId="0" fontId="0" fillId="8" borderId="6" xfId="0" applyFill="1" applyBorder="1" applyAlignment="1">
      <alignment horizontal="center" vertical="center"/>
    </xf>
    <xf numFmtId="3" fontId="0" fillId="6" borderId="6" xfId="0" applyNumberFormat="1" applyFill="1" applyBorder="1" applyAlignment="1">
      <alignment horizontal="left" vertical="center"/>
    </xf>
    <xf numFmtId="0" fontId="0" fillId="6" borderId="6" xfId="0" applyFill="1" applyBorder="1" applyAlignment="1">
      <alignment horizontal="left"/>
    </xf>
    <xf numFmtId="0" fontId="1" fillId="6" borderId="0" xfId="0" applyFont="1" applyFill="1"/>
    <xf numFmtId="0" fontId="9" fillId="0" borderId="0" xfId="0" applyFont="1" applyAlignment="1"/>
    <xf numFmtId="0" fontId="13" fillId="2" borderId="0" xfId="0" applyFont="1" applyFill="1" applyAlignment="1">
      <alignment wrapText="1"/>
    </xf>
    <xf numFmtId="0" fontId="8" fillId="0" borderId="0" xfId="0" applyFont="1" applyAlignment="1">
      <alignment horizontal="left" vertical="top" wrapText="1"/>
    </xf>
    <xf numFmtId="0" fontId="2" fillId="3" borderId="15" xfId="0" applyFont="1" applyFill="1" applyBorder="1" applyAlignment="1">
      <alignment horizontal="left" vertical="center"/>
    </xf>
    <xf numFmtId="0" fontId="1" fillId="2" borderId="1" xfId="0" applyFont="1" applyFill="1" applyBorder="1" applyAlignment="1">
      <alignment horizontal="left"/>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8" borderId="6" xfId="0" applyFill="1" applyBorder="1" applyAlignment="1">
      <alignment horizontal="left"/>
    </xf>
    <xf numFmtId="0" fontId="0" fillId="6" borderId="6" xfId="0" applyFill="1" applyBorder="1" applyAlignment="1">
      <alignment vertical="center"/>
    </xf>
    <xf numFmtId="0" fontId="1" fillId="7" borderId="0" xfId="0" applyFont="1" applyFill="1" applyAlignment="1">
      <alignment horizontal="left" vertical="center"/>
    </xf>
    <xf numFmtId="0" fontId="0" fillId="6" borderId="10" xfId="0" applyFill="1" applyBorder="1" applyAlignment="1">
      <alignment vertical="center"/>
    </xf>
    <xf numFmtId="0" fontId="1" fillId="8" borderId="0" xfId="0" applyFont="1" applyFill="1" applyAlignment="1">
      <alignment horizontal="center" vertical="center" wrapText="1"/>
    </xf>
    <xf numFmtId="0" fontId="0" fillId="6" borderId="6" xfId="0" applyFill="1" applyBorder="1" applyAlignment="1">
      <alignment horizontal="left" vertical="center"/>
    </xf>
    <xf numFmtId="0" fontId="0" fillId="6" borderId="10" xfId="0" applyFill="1" applyBorder="1" applyAlignment="1">
      <alignment horizontal="left" vertical="center"/>
    </xf>
    <xf numFmtId="0" fontId="0" fillId="8" borderId="6" xfId="0" applyFill="1" applyBorder="1" applyAlignment="1">
      <alignment horizontal="left" vertical="center"/>
    </xf>
    <xf numFmtId="0" fontId="0" fillId="6" borderId="10" xfId="0" applyFill="1" applyBorder="1" applyAlignment="1">
      <alignment horizontal="center" vertical="center"/>
    </xf>
    <xf numFmtId="0" fontId="0" fillId="8" borderId="0" xfId="0" applyFill="1" applyAlignment="1">
      <alignment horizontal="left" vertical="center" wrapText="1"/>
    </xf>
    <xf numFmtId="0" fontId="0" fillId="8" borderId="10" xfId="0" applyFill="1" applyBorder="1" applyAlignment="1">
      <alignment horizontal="left" vertical="center" wrapText="1"/>
    </xf>
    <xf numFmtId="0" fontId="0" fillId="6" borderId="0" xfId="0" applyFill="1" applyAlignment="1">
      <alignment horizontal="center" vertical="center"/>
    </xf>
    <xf numFmtId="0" fontId="0" fillId="8" borderId="10" xfId="0" applyFill="1" applyBorder="1" applyAlignment="1">
      <alignment horizontal="left" vertical="center"/>
    </xf>
    <xf numFmtId="0" fontId="0" fillId="8" borderId="6" xfId="0" applyFill="1" applyBorder="1" applyAlignment="1">
      <alignment horizontal="left" vertical="center" wrapText="1"/>
    </xf>
    <xf numFmtId="0" fontId="0" fillId="6" borderId="6" xfId="0" applyFill="1" applyBorder="1" applyAlignment="1">
      <alignment horizontal="center"/>
    </xf>
    <xf numFmtId="0" fontId="0" fillId="8" borderId="6" xfId="0" applyFill="1" applyBorder="1" applyAlignment="1">
      <alignment horizontal="center"/>
    </xf>
    <xf numFmtId="0" fontId="1" fillId="8" borderId="11"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12"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6" borderId="6" xfId="0" applyFill="1" applyBorder="1" applyAlignment="1">
      <alignment horizontal="center" vertical="center"/>
    </xf>
    <xf numFmtId="0" fontId="1" fillId="8" borderId="0" xfId="0" applyFont="1" applyFill="1" applyAlignment="1">
      <alignment horizontal="left" vertical="center"/>
    </xf>
    <xf numFmtId="0" fontId="1" fillId="8" borderId="10" xfId="0" applyFont="1" applyFill="1" applyBorder="1" applyAlignment="1">
      <alignment horizontal="left" vertical="center"/>
    </xf>
    <xf numFmtId="0" fontId="0" fillId="8" borderId="10" xfId="0" applyFill="1" applyBorder="1" applyAlignment="1">
      <alignment horizontal="center" vertical="center" wrapText="1"/>
    </xf>
    <xf numFmtId="0" fontId="0" fillId="8" borderId="10" xfId="0" applyFill="1" applyBorder="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1" xfId="0" applyBorder="1" applyAlignment="1">
      <alignment horizontal="center"/>
    </xf>
  </cellXfs>
  <cellStyles count="1">
    <cellStyle name="Normal" xfId="0" builtinId="0"/>
  </cellStyles>
  <dxfs count="31">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alignment horizontal="center" textRotation="0" indent="0" justifyLastLine="0" shrinkToFit="0" readingOrder="0"/>
    </dxf>
    <dxf>
      <fill>
        <patternFill patternType="solid">
          <fgColor indexed="64"/>
          <bgColor theme="0" tint="-0.249977111117893"/>
        </patternFill>
      </fill>
      <alignment horizontal="center" textRotation="0" indent="0" justifyLastLine="0" shrinkToFit="0" readingOrder="0"/>
    </dxf>
    <dxf>
      <alignment horizontal="center" textRotation="0" indent="0" justifyLastLine="0" shrinkToFit="0" readingOrder="0"/>
    </dxf>
    <dxf>
      <alignment horizontal="center" vertical="center" textRotation="0" wrapText="0" indent="0" justifyLastLine="0" shrinkToFit="0" readingOrder="0"/>
    </dxf>
    <dxf>
      <alignment horizontal="center" textRotation="0" indent="0" justifyLastLine="0" shrinkToFit="0" readingOrder="0"/>
    </dxf>
    <dxf>
      <fill>
        <patternFill patternType="solid">
          <fgColor indexed="64"/>
          <bgColor theme="0" tint="-0.249977111117893"/>
        </patternFill>
      </fill>
      <alignment horizont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ln>
                  <a:noFill/>
                </a:ln>
                <a:solidFill>
                  <a:schemeClr val="tx1">
                    <a:lumMod val="65000"/>
                    <a:lumOff val="35000"/>
                  </a:schemeClr>
                </a:solidFill>
                <a:latin typeface="+mn-lt"/>
                <a:ea typeface="+mn-ea"/>
                <a:cs typeface="+mn-cs"/>
              </a:defRPr>
            </a:pPr>
            <a:r>
              <a:rPr lang="en-US" sz="1200" b="1"/>
              <a:t>Figure</a:t>
            </a:r>
            <a:r>
              <a:rPr lang="en-US" sz="1200" b="1" baseline="0"/>
              <a:t> 1: </a:t>
            </a:r>
            <a:r>
              <a:rPr lang="en-US" sz="1200" b="1"/>
              <a:t>Load Ramp Up Schedule from Customer</a:t>
            </a:r>
          </a:p>
        </c:rich>
      </c:tx>
      <c:layout>
        <c:manualLayout>
          <c:xMode val="edge"/>
          <c:yMode val="edge"/>
          <c:x val="0.15989398635683988"/>
          <c:y val="4.2780740657011866E-2"/>
        </c:manualLayout>
      </c:layout>
      <c:overlay val="0"/>
      <c:spPr>
        <a:noFill/>
        <a:ln>
          <a:noFill/>
        </a:ln>
        <a:effectLst/>
      </c:spPr>
      <c:txPr>
        <a:bodyPr rot="0" spcFirstLastPara="1" vertOverflow="ellipsis" vert="horz" wrap="square" anchor="ctr" anchorCtr="1"/>
        <a:lstStyle/>
        <a:p>
          <a:pPr>
            <a:defRPr sz="1200" b="1" i="0" u="none" strike="noStrike" kern="1200" spc="0" baseline="0">
              <a:ln>
                <a:noFill/>
              </a:ln>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[1]Transmission!$C$41</c:f>
              <c:strCache>
                <c:ptCount val="1"/>
                <c:pt idx="0">
                  <c:v>MW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[1]Transmission!$B$42:$B$54</c:f>
              <c:numCache>
                <c:formatCode>General</c:formatCode>
                <c:ptCount val="13"/>
                <c:pt idx="0">
                  <c:v>47635</c:v>
                </c:pt>
                <c:pt idx="1">
                  <c:v>48000</c:v>
                </c:pt>
                <c:pt idx="2">
                  <c:v>48366</c:v>
                </c:pt>
                <c:pt idx="3">
                  <c:v>48731</c:v>
                </c:pt>
                <c:pt idx="4">
                  <c:v>49096</c:v>
                </c:pt>
                <c:pt idx="5">
                  <c:v>49461</c:v>
                </c:pt>
                <c:pt idx="6">
                  <c:v>49827</c:v>
                </c:pt>
                <c:pt idx="7">
                  <c:v>50192</c:v>
                </c:pt>
                <c:pt idx="8">
                  <c:v>50557</c:v>
                </c:pt>
                <c:pt idx="9">
                  <c:v>53114</c:v>
                </c:pt>
                <c:pt idx="10">
                  <c:v>55671</c:v>
                </c:pt>
              </c:numCache>
            </c:numRef>
          </c:xVal>
          <c:yVal>
            <c:numRef>
              <c:f>[1]Transmission!$C$42:$C$54</c:f>
              <c:numCache>
                <c:formatCode>General</c:formatCode>
                <c:ptCount val="13"/>
              </c:numCache>
            </c:numRef>
          </c:yVal>
          <c:smooth val="0"/>
          <c:extLst>
            <c:ext xmlns:c16="http://schemas.microsoft.com/office/drawing/2014/chart" uri="{C3380CC4-5D6E-409C-BE32-E72D297353CC}">
              <c16:uniqueId val="{00000000-A70E-4C4F-9040-DB638BEC6141}"/>
            </c:ext>
          </c:extLst>
        </c:ser>
        <c:dLbls>
          <c:showLegendKey val="0"/>
          <c:showVal val="0"/>
          <c:showCatName val="0"/>
          <c:showSerName val="0"/>
          <c:showPercent val="0"/>
          <c:showBubbleSize val="0"/>
        </c:dLbls>
        <c:axId val="618207960"/>
        <c:axId val="618208288"/>
      </c:scatterChart>
      <c:valAx>
        <c:axId val="6182079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1200000" spcFirstLastPara="1" vertOverflow="ellipsis"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crossAx val="618208288"/>
        <c:crosses val="autoZero"/>
        <c:crossBetween val="midCat"/>
        <c:minorUnit val="1"/>
      </c:valAx>
      <c:valAx>
        <c:axId val="618208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r>
                  <a:rPr lang="en-US"/>
                  <a:t>MW</a:t>
                </a:r>
              </a:p>
            </c:rich>
          </c:tx>
          <c:layout>
            <c:manualLayout>
              <c:xMode val="edge"/>
              <c:yMode val="edge"/>
              <c:x val="3.0555555555555555E-2"/>
              <c:y val="0.38499234470691163"/>
            </c:manualLayout>
          </c:layout>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crossAx val="61820796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accent1"/>
      </a:solidFill>
      <a:round/>
    </a:ln>
    <a:effectLst/>
  </c:spPr>
  <c:txPr>
    <a:bodyPr/>
    <a:lstStyle/>
    <a:p>
      <a:pPr>
        <a:defRPr>
          <a:ln>
            <a:noFill/>
          </a:l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Figure 2: Hourly Load Profile</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[1]Transmission!$B$59</c:f>
              <c:strCache>
                <c:ptCount val="1"/>
                <c:pt idx="0">
                  <c:v>January</c:v>
                </c:pt>
              </c:strCache>
            </c:strRef>
          </c:tx>
          <c:spPr>
            <a:ln w="28575" cap="rnd">
              <a:solidFill>
                <a:schemeClr val="accent1"/>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[1]Transmission!$C$59:$Y$59</c:f>
              <c:numCache>
                <c:formatCode>General</c:formatCode>
                <c:ptCount val="23"/>
                <c:pt idx="0">
                  <c:v>0</c:v>
                </c:pt>
              </c:numCache>
            </c:numRef>
          </c:val>
          <c:smooth val="0"/>
          <c:extLst>
            <c:ext xmlns:c16="http://schemas.microsoft.com/office/drawing/2014/chart" uri="{C3380CC4-5D6E-409C-BE32-E72D297353CC}">
              <c16:uniqueId val="{00000000-904D-4DA9-B911-F53B82E27A49}"/>
            </c:ext>
          </c:extLst>
        </c:ser>
        <c:ser>
          <c:idx val="1"/>
          <c:order val="1"/>
          <c:tx>
            <c:strRef>
              <c:f>[1]Transmission!$B$60</c:f>
              <c:strCache>
                <c:ptCount val="1"/>
                <c:pt idx="0">
                  <c:v>February</c:v>
                </c:pt>
              </c:strCache>
            </c:strRef>
          </c:tx>
          <c:spPr>
            <a:ln w="28575" cap="rnd">
              <a:solidFill>
                <a:schemeClr val="accent2"/>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[1]Transmission!$C$60:$Y$60</c:f>
              <c:numCache>
                <c:formatCode>General</c:formatCode>
                <c:ptCount val="23"/>
              </c:numCache>
            </c:numRef>
          </c:val>
          <c:smooth val="0"/>
          <c:extLst>
            <c:ext xmlns:c16="http://schemas.microsoft.com/office/drawing/2014/chart" uri="{C3380CC4-5D6E-409C-BE32-E72D297353CC}">
              <c16:uniqueId val="{00000001-904D-4DA9-B911-F53B82E27A49}"/>
            </c:ext>
          </c:extLst>
        </c:ser>
        <c:ser>
          <c:idx val="2"/>
          <c:order val="2"/>
          <c:tx>
            <c:strRef>
              <c:f>[1]Transmission!$B$61</c:f>
              <c:strCache>
                <c:ptCount val="1"/>
                <c:pt idx="0">
                  <c:v>March</c:v>
                </c:pt>
              </c:strCache>
            </c:strRef>
          </c:tx>
          <c:spPr>
            <a:ln w="28575" cap="rnd">
              <a:solidFill>
                <a:schemeClr val="accent3"/>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[1]Transmission!$C$61:$Y$61</c:f>
              <c:numCache>
                <c:formatCode>General</c:formatCode>
                <c:ptCount val="23"/>
              </c:numCache>
            </c:numRef>
          </c:val>
          <c:smooth val="0"/>
          <c:extLst>
            <c:ext xmlns:c16="http://schemas.microsoft.com/office/drawing/2014/chart" uri="{C3380CC4-5D6E-409C-BE32-E72D297353CC}">
              <c16:uniqueId val="{00000002-904D-4DA9-B911-F53B82E27A49}"/>
            </c:ext>
          </c:extLst>
        </c:ser>
        <c:ser>
          <c:idx val="3"/>
          <c:order val="3"/>
          <c:tx>
            <c:strRef>
              <c:f>[1]Transmission!$B$62</c:f>
              <c:strCache>
                <c:ptCount val="1"/>
                <c:pt idx="0">
                  <c:v>April</c:v>
                </c:pt>
              </c:strCache>
            </c:strRef>
          </c:tx>
          <c:spPr>
            <a:ln w="28575" cap="rnd">
              <a:solidFill>
                <a:schemeClr val="accent4"/>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[1]Transmission!$C$62:$Y$62</c:f>
              <c:numCache>
                <c:formatCode>General</c:formatCode>
                <c:ptCount val="23"/>
              </c:numCache>
            </c:numRef>
          </c:val>
          <c:smooth val="0"/>
          <c:extLst>
            <c:ext xmlns:c16="http://schemas.microsoft.com/office/drawing/2014/chart" uri="{C3380CC4-5D6E-409C-BE32-E72D297353CC}">
              <c16:uniqueId val="{00000003-904D-4DA9-B911-F53B82E27A49}"/>
            </c:ext>
          </c:extLst>
        </c:ser>
        <c:ser>
          <c:idx val="4"/>
          <c:order val="4"/>
          <c:tx>
            <c:strRef>
              <c:f>[1]Transmission!$B$63</c:f>
              <c:strCache>
                <c:ptCount val="1"/>
                <c:pt idx="0">
                  <c:v>May</c:v>
                </c:pt>
              </c:strCache>
            </c:strRef>
          </c:tx>
          <c:spPr>
            <a:ln w="28575" cap="rnd">
              <a:solidFill>
                <a:schemeClr val="accent5"/>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[1]Transmission!$C$63:$Y$63</c:f>
              <c:numCache>
                <c:formatCode>General</c:formatCode>
                <c:ptCount val="23"/>
              </c:numCache>
            </c:numRef>
          </c:val>
          <c:smooth val="0"/>
          <c:extLst>
            <c:ext xmlns:c16="http://schemas.microsoft.com/office/drawing/2014/chart" uri="{C3380CC4-5D6E-409C-BE32-E72D297353CC}">
              <c16:uniqueId val="{00000004-904D-4DA9-B911-F53B82E27A49}"/>
            </c:ext>
          </c:extLst>
        </c:ser>
        <c:ser>
          <c:idx val="5"/>
          <c:order val="5"/>
          <c:tx>
            <c:strRef>
              <c:f>[1]Transmission!$B$64</c:f>
              <c:strCache>
                <c:ptCount val="1"/>
                <c:pt idx="0">
                  <c:v>June</c:v>
                </c:pt>
              </c:strCache>
            </c:strRef>
          </c:tx>
          <c:spPr>
            <a:ln w="28575" cap="rnd">
              <a:solidFill>
                <a:schemeClr val="accent6"/>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[1]Transmission!$C$64:$Y$64</c:f>
              <c:numCache>
                <c:formatCode>General</c:formatCode>
                <c:ptCount val="23"/>
              </c:numCache>
            </c:numRef>
          </c:val>
          <c:smooth val="0"/>
          <c:extLst>
            <c:ext xmlns:c16="http://schemas.microsoft.com/office/drawing/2014/chart" uri="{C3380CC4-5D6E-409C-BE32-E72D297353CC}">
              <c16:uniqueId val="{00000005-904D-4DA9-B911-F53B82E27A49}"/>
            </c:ext>
          </c:extLst>
        </c:ser>
        <c:ser>
          <c:idx val="6"/>
          <c:order val="6"/>
          <c:tx>
            <c:strRef>
              <c:f>[1]Transmission!$B$65</c:f>
              <c:strCache>
                <c:ptCount val="1"/>
                <c:pt idx="0">
                  <c:v>July</c:v>
                </c:pt>
              </c:strCache>
            </c:strRef>
          </c:tx>
          <c:spPr>
            <a:ln w="28575" cap="rnd">
              <a:solidFill>
                <a:schemeClr val="accent1">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[1]Transmission!$C$65:$Y$65</c:f>
              <c:numCache>
                <c:formatCode>General</c:formatCode>
                <c:ptCount val="23"/>
              </c:numCache>
            </c:numRef>
          </c:val>
          <c:smooth val="0"/>
          <c:extLst>
            <c:ext xmlns:c16="http://schemas.microsoft.com/office/drawing/2014/chart" uri="{C3380CC4-5D6E-409C-BE32-E72D297353CC}">
              <c16:uniqueId val="{00000006-904D-4DA9-B911-F53B82E27A49}"/>
            </c:ext>
          </c:extLst>
        </c:ser>
        <c:ser>
          <c:idx val="7"/>
          <c:order val="7"/>
          <c:tx>
            <c:strRef>
              <c:f>[1]Transmission!$B$66</c:f>
              <c:strCache>
                <c:ptCount val="1"/>
                <c:pt idx="0">
                  <c:v>August</c:v>
                </c:pt>
              </c:strCache>
            </c:strRef>
          </c:tx>
          <c:spPr>
            <a:ln w="28575" cap="rnd">
              <a:solidFill>
                <a:schemeClr val="accent2">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[1]Transmission!$C$66:$Y$66</c:f>
              <c:numCache>
                <c:formatCode>General</c:formatCode>
                <c:ptCount val="23"/>
              </c:numCache>
            </c:numRef>
          </c:val>
          <c:smooth val="0"/>
          <c:extLst>
            <c:ext xmlns:c16="http://schemas.microsoft.com/office/drawing/2014/chart" uri="{C3380CC4-5D6E-409C-BE32-E72D297353CC}">
              <c16:uniqueId val="{00000007-904D-4DA9-B911-F53B82E27A49}"/>
            </c:ext>
          </c:extLst>
        </c:ser>
        <c:ser>
          <c:idx val="8"/>
          <c:order val="8"/>
          <c:tx>
            <c:strRef>
              <c:f>[1]Transmission!$B$67</c:f>
              <c:strCache>
                <c:ptCount val="1"/>
                <c:pt idx="0">
                  <c:v>September</c:v>
                </c:pt>
              </c:strCache>
            </c:strRef>
          </c:tx>
          <c:spPr>
            <a:ln w="28575" cap="rnd">
              <a:solidFill>
                <a:schemeClr val="accent3">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[1]Transmission!$C$67:$Y$67</c:f>
              <c:numCache>
                <c:formatCode>General</c:formatCode>
                <c:ptCount val="23"/>
              </c:numCache>
            </c:numRef>
          </c:val>
          <c:smooth val="0"/>
          <c:extLst>
            <c:ext xmlns:c16="http://schemas.microsoft.com/office/drawing/2014/chart" uri="{C3380CC4-5D6E-409C-BE32-E72D297353CC}">
              <c16:uniqueId val="{00000008-904D-4DA9-B911-F53B82E27A49}"/>
            </c:ext>
          </c:extLst>
        </c:ser>
        <c:ser>
          <c:idx val="9"/>
          <c:order val="9"/>
          <c:tx>
            <c:strRef>
              <c:f>[1]Transmission!$B$68</c:f>
              <c:strCache>
                <c:ptCount val="1"/>
                <c:pt idx="0">
                  <c:v>October</c:v>
                </c:pt>
              </c:strCache>
            </c:strRef>
          </c:tx>
          <c:spPr>
            <a:ln w="28575" cap="rnd">
              <a:solidFill>
                <a:schemeClr val="accent4">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[1]Transmission!$C$68:$Y$68</c:f>
              <c:numCache>
                <c:formatCode>General</c:formatCode>
                <c:ptCount val="23"/>
              </c:numCache>
            </c:numRef>
          </c:val>
          <c:smooth val="0"/>
          <c:extLst>
            <c:ext xmlns:c16="http://schemas.microsoft.com/office/drawing/2014/chart" uri="{C3380CC4-5D6E-409C-BE32-E72D297353CC}">
              <c16:uniqueId val="{00000009-904D-4DA9-B911-F53B82E27A49}"/>
            </c:ext>
          </c:extLst>
        </c:ser>
        <c:ser>
          <c:idx val="10"/>
          <c:order val="10"/>
          <c:tx>
            <c:strRef>
              <c:f>[1]Transmission!$B$69</c:f>
              <c:strCache>
                <c:ptCount val="1"/>
                <c:pt idx="0">
                  <c:v>November</c:v>
                </c:pt>
              </c:strCache>
            </c:strRef>
          </c:tx>
          <c:spPr>
            <a:ln w="28575" cap="rnd">
              <a:solidFill>
                <a:schemeClr val="accent5">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[1]Transmission!$C$69:$Y$69</c:f>
              <c:numCache>
                <c:formatCode>General</c:formatCode>
                <c:ptCount val="23"/>
              </c:numCache>
            </c:numRef>
          </c:val>
          <c:smooth val="0"/>
          <c:extLst>
            <c:ext xmlns:c16="http://schemas.microsoft.com/office/drawing/2014/chart" uri="{C3380CC4-5D6E-409C-BE32-E72D297353CC}">
              <c16:uniqueId val="{0000000A-904D-4DA9-B911-F53B82E27A49}"/>
            </c:ext>
          </c:extLst>
        </c:ser>
        <c:ser>
          <c:idx val="11"/>
          <c:order val="11"/>
          <c:tx>
            <c:strRef>
              <c:f>[1]Transmission!$B$70</c:f>
              <c:strCache>
                <c:ptCount val="1"/>
                <c:pt idx="0">
                  <c:v>December</c:v>
                </c:pt>
              </c:strCache>
            </c:strRef>
          </c:tx>
          <c:spPr>
            <a:ln w="28575" cap="rnd">
              <a:solidFill>
                <a:schemeClr val="accent6">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[1]Transmission!$C$70:$Y$70</c:f>
              <c:numCache>
                <c:formatCode>General</c:formatCode>
                <c:ptCount val="23"/>
              </c:numCache>
            </c:numRef>
          </c:val>
          <c:smooth val="0"/>
          <c:extLst>
            <c:ext xmlns:c16="http://schemas.microsoft.com/office/drawing/2014/chart" uri="{C3380CC4-5D6E-409C-BE32-E72D297353CC}">
              <c16:uniqueId val="{0000000B-904D-4DA9-B911-F53B82E27A49}"/>
            </c:ext>
          </c:extLst>
        </c:ser>
        <c:dLbls>
          <c:showLegendKey val="0"/>
          <c:showVal val="0"/>
          <c:showCatName val="0"/>
          <c:showSerName val="0"/>
          <c:showPercent val="0"/>
          <c:showBubbleSize val="0"/>
        </c:dLbls>
        <c:smooth val="0"/>
        <c:axId val="513915848"/>
        <c:axId val="513916208"/>
      </c:lineChart>
      <c:catAx>
        <c:axId val="513915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916208"/>
        <c:crosses val="autoZero"/>
        <c:auto val="1"/>
        <c:lblAlgn val="ctr"/>
        <c:lblOffset val="100"/>
        <c:noMultiLvlLbl val="0"/>
      </c:catAx>
      <c:valAx>
        <c:axId val="513916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915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2D09B98C-E383-4826-8E7E-0C9D0272AB0C}">
    <Anchor>
      <Comment id="{FB04CA87-4897-4DE0-AD27-42D9A76CEC42}"/>
    </Anchor>
    <History>
      <Event time="2026-04-16T18:34:07.64" id="{D5E7A636-DF84-458E-AB5A-03646CD63245}">
        <Attribution userId="S::balderete@sfwater.org::fe1e504f-3547-4301-9e7b-05539f774ae1" userName="Alderete, Becky" userProvider="AD"/>
        <Anchor>
          <Comment id="{FB04CA87-4897-4DE0-AD27-42D9A76CEC42}"/>
        </Anchor>
        <Create/>
      </Event>
      <Event time="2026-04-16T18:34:07.64" id="{B300ECCD-C33E-4C3A-84AC-AC08F93E6F6D}">
        <Attribution userId="S::balderete@sfwater.org::fe1e504f-3547-4301-9e7b-05539f774ae1" userName="Alderete, Becky" userProvider="AD"/>
        <Anchor>
          <Comment id="{FB04CA87-4897-4DE0-AD27-42D9A76CEC42}"/>
        </Anchor>
        <Assign userId="S::GBellato@sfwater.org::e0c62086-0553-4466-bfd3-70a33310eda4" userName="Bellato, Gina L" userProvider="AD"/>
      </Event>
      <Event time="2026-04-16T18:34:07.64" id="{37D7F49B-F8A9-4289-8999-F8A73AACA307}">
        <Attribution userId="S::balderete@sfwater.org::fe1e504f-3547-4301-9e7b-05539f774ae1" userName="Alderete, Becky" userProvider="AD"/>
        <Anchor>
          <Comment id="{FB04CA87-4897-4DE0-AD27-42D9A76CEC42}"/>
        </Anchor>
        <SetTitle title="@Bellato, Gina L Suggest not sharing this with the engineers. If intention is to reference the &quot;other&quot; options, should place on Intake Form. Ok here for CEG reference but we want to be very clean in what we share internally for review."/>
      </Event>
    </History>
  </Task>
</Tasks>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152400</xdr:colOff>
      <xdr:row>39</xdr:row>
      <xdr:rowOff>266700</xdr:rowOff>
    </xdr:from>
    <xdr:to>
      <xdr:col>10</xdr:col>
      <xdr:colOff>279400</xdr:colOff>
      <xdr:row>54</xdr:row>
      <xdr:rowOff>28575</xdr:rowOff>
    </xdr:to>
    <xdr:graphicFrame macro="">
      <xdr:nvGraphicFramePr>
        <xdr:cNvPr id="2" name="Chart 1" descr="Figure 1 is populated with Load ramp up schedule that the customer enters into Table 1.">
          <a:extLst>
            <a:ext uri="{FF2B5EF4-FFF2-40B4-BE49-F238E27FC236}">
              <a16:creationId xmlns:a16="http://schemas.microsoft.com/office/drawing/2014/main" id="{AF5FE43B-F26F-488D-B078-132A33F1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257175</xdr:colOff>
      <xdr:row>40</xdr:row>
      <xdr:rowOff>4762</xdr:rowOff>
    </xdr:from>
    <xdr:to>
      <xdr:col>18</xdr:col>
      <xdr:colOff>552451</xdr:colOff>
      <xdr:row>54</xdr:row>
      <xdr:rowOff>28575</xdr:rowOff>
    </xdr:to>
    <xdr:graphicFrame macro="">
      <xdr:nvGraphicFramePr>
        <xdr:cNvPr id="3" name="Chart 2">
          <a:extLst>
            <a:ext uri="{FF2B5EF4-FFF2-40B4-BE49-F238E27FC236}">
              <a16:creationId xmlns:a16="http://schemas.microsoft.com/office/drawing/2014/main" id="{5E02E7CA-6338-4B34-B6A0-66DB5AF74EE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fwps-my.sharepoint.com/personal/balderete_sfwater_org/Documents/Microsoft%20Teams%20Chat%20Files/Large%20Load%20Application_TEMPLATE.xlsx" TargetMode="External"/><Relationship Id="rId1" Type="http://schemas.openxmlformats.org/officeDocument/2006/relationships/externalLinkPath" Target="https://sfwps-my.sharepoint.com/personal/balderete_sfwater_org/Documents/Microsoft%20Teams%20Chat%20Files/Large%20Load%20Application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kvIzgQ8F3UmV9MdLTGIfqVZ11RgeDthIlwBOm_S4W4bEbTpq7yzJRJPpfF-4Mkm2" itemId="01CCOUDSZPGFZSI4QFB5B2TLXHBPII3RNQ">
      <xxl21:absoluteUrl r:id="rId2"/>
    </xxl21:alternateUrls>
    <sheetNames>
      <sheetName val="Transmission"/>
    </sheetNames>
    <sheetDataSet>
      <sheetData sheetId="0">
        <row r="41">
          <cell r="C41" t="str">
            <v>MW</v>
          </cell>
        </row>
        <row r="42">
          <cell r="B42">
            <v>47635</v>
          </cell>
          <cell r="C42"/>
        </row>
        <row r="43">
          <cell r="B43">
            <v>48000</v>
          </cell>
          <cell r="C43"/>
        </row>
        <row r="44">
          <cell r="B44">
            <v>48366</v>
          </cell>
          <cell r="C44"/>
        </row>
        <row r="45">
          <cell r="B45">
            <v>48731</v>
          </cell>
          <cell r="C45"/>
        </row>
        <row r="46">
          <cell r="B46">
            <v>49096</v>
          </cell>
          <cell r="C46"/>
        </row>
        <row r="47">
          <cell r="B47">
            <v>49461</v>
          </cell>
          <cell r="C47"/>
        </row>
        <row r="48">
          <cell r="B48">
            <v>49827</v>
          </cell>
          <cell r="C48"/>
        </row>
        <row r="49">
          <cell r="B49">
            <v>50192</v>
          </cell>
          <cell r="C49"/>
        </row>
        <row r="50">
          <cell r="B50">
            <v>50557</v>
          </cell>
          <cell r="C50"/>
        </row>
        <row r="51">
          <cell r="B51">
            <v>53114</v>
          </cell>
          <cell r="C51"/>
        </row>
        <row r="52">
          <cell r="B52">
            <v>55671</v>
          </cell>
          <cell r="C52"/>
        </row>
        <row r="53">
          <cell r="B53"/>
          <cell r="C53"/>
        </row>
        <row r="54">
          <cell r="B54"/>
          <cell r="C54"/>
        </row>
        <row r="58">
          <cell r="C58" t="str">
            <v>0000</v>
          </cell>
          <cell r="D58" t="str">
            <v>0100</v>
          </cell>
          <cell r="E58" t="str">
            <v>0200</v>
          </cell>
          <cell r="F58" t="str">
            <v>0300</v>
          </cell>
          <cell r="G58" t="str">
            <v>0400</v>
          </cell>
          <cell r="H58" t="str">
            <v>0500</v>
          </cell>
          <cell r="I58" t="str">
            <v>0600</v>
          </cell>
          <cell r="J58" t="str">
            <v>0700</v>
          </cell>
          <cell r="K58" t="str">
            <v>0800</v>
          </cell>
          <cell r="L58" t="str">
            <v>0900</v>
          </cell>
          <cell r="M58" t="str">
            <v>1000</v>
          </cell>
          <cell r="N58" t="str">
            <v>1100</v>
          </cell>
          <cell r="O58" t="str">
            <v>1200</v>
          </cell>
          <cell r="P58" t="str">
            <v>1300</v>
          </cell>
          <cell r="Q58" t="str">
            <v>1400</v>
          </cell>
          <cell r="R58" t="str">
            <v>1500</v>
          </cell>
          <cell r="S58" t="str">
            <v>1600</v>
          </cell>
          <cell r="T58" t="str">
            <v>1700</v>
          </cell>
          <cell r="U58" t="str">
            <v>1800</v>
          </cell>
          <cell r="V58" t="str">
            <v>1900</v>
          </cell>
          <cell r="W58" t="str">
            <v>2000</v>
          </cell>
          <cell r="X58" t="str">
            <v>2100</v>
          </cell>
          <cell r="Y58" t="str">
            <v>2200</v>
          </cell>
        </row>
        <row r="59">
          <cell r="B59" t="str">
            <v>January</v>
          </cell>
          <cell r="C59">
            <v>0</v>
          </cell>
        </row>
        <row r="60">
          <cell r="B60" t="str">
            <v>February</v>
          </cell>
        </row>
        <row r="61">
          <cell r="B61" t="str">
            <v>March</v>
          </cell>
        </row>
        <row r="62">
          <cell r="B62" t="str">
            <v>April</v>
          </cell>
        </row>
        <row r="63">
          <cell r="B63" t="str">
            <v>May</v>
          </cell>
        </row>
        <row r="64">
          <cell r="B64" t="str">
            <v>June</v>
          </cell>
        </row>
        <row r="65">
          <cell r="B65" t="str">
            <v>July</v>
          </cell>
        </row>
        <row r="66">
          <cell r="B66" t="str">
            <v>August</v>
          </cell>
        </row>
        <row r="67">
          <cell r="B67" t="str">
            <v>September</v>
          </cell>
        </row>
        <row r="68">
          <cell r="B68" t="str">
            <v>October</v>
          </cell>
        </row>
        <row r="69">
          <cell r="B69" t="str">
            <v>November</v>
          </cell>
        </row>
        <row r="70">
          <cell r="B70" t="str">
            <v>December</v>
          </cell>
        </row>
      </sheetData>
    </sheetDataSet>
  </externalBook>
</externalLink>
</file>

<file path=xl/persons/person.xml><?xml version="1.0" encoding="utf-8"?>
<personList xmlns="http://schemas.microsoft.com/office/spreadsheetml/2018/threadedcomments" xmlns:x="http://schemas.openxmlformats.org/spreadsheetml/2006/main">
  <person displayName="Bellato, Gina L" id="{9E4360D2-77C3-40E3-9732-BCCB4677DCD9}" userId="GBellato@sfwater.org" providerId="PeoplePicker"/>
  <person displayName="Alderete, Becky" id="{82C8BECD-A2BC-46B1-86AE-4BC590E0650B}" userId="S::balderete@sfwater.org::fe1e504f-3547-4301-9e7b-05539f774ae1"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San Francisco Public Utilities Commission Hetch Hetchy Power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B6BBE3-BAB4-4755-8A07-E1EF6D5D9083}" name="Table2" displayName="Table2" ref="C41:D54" totalsRowShown="0" headerRowDxfId="30" dataDxfId="29">
  <autoFilter ref="C41:D54" xr:uid="{CDB6BBE3-BAB4-4755-8A07-E1EF6D5D9083}"/>
  <tableColumns count="2">
    <tableColumn id="1" xr3:uid="{28AEC65A-088E-45EE-96F2-AACFA67B6BB6}" name="Month/Year" dataDxfId="28"/>
    <tableColumn id="2" xr3:uid="{C22083A6-70D5-45A5-91AE-F8E440C58B37}" name="MW" dataDxfId="27"/>
  </tableColumns>
  <tableStyleInfo name="TableStyleMedium2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1311A8-EBF2-4A53-B6E9-F7725E331435}" name="Table2246" displayName="Table2246" ref="C58:AA70" totalsRowShown="0" headerRowDxfId="26" dataDxfId="25">
  <autoFilter ref="C58:AA70" xr:uid="{111311A8-EBF2-4A53-B6E9-F7725E331435}"/>
  <tableColumns count="25">
    <tableColumn id="1" xr3:uid="{F8C81D7F-9578-4EAD-A5FD-CFE253564C8C}" name="Month" dataDxfId="24"/>
    <tableColumn id="11" xr3:uid="{C1D3C227-6EE1-4EED-A6E2-6FE04E42B487}" name="0000" dataDxfId="23"/>
    <tableColumn id="12" xr3:uid="{F7572B96-B459-43C4-8252-F960EC3B58DF}" name="0100" dataDxfId="22"/>
    <tableColumn id="13" xr3:uid="{F412D3D3-9136-446F-8A93-DD3167D215B1}" name="0200" dataDxfId="21"/>
    <tableColumn id="14" xr3:uid="{305A820C-843A-4358-B523-A6449CFB3CA3}" name="0300" dataDxfId="20"/>
    <tableColumn id="19" xr3:uid="{3AF90B8E-03D3-4946-A91F-B851A4947939}" name="0400" dataDxfId="19"/>
    <tableColumn id="20" xr3:uid="{66FE6DCF-4FEE-488D-9BCD-D4558230E30C}" name="0500" dataDxfId="18"/>
    <tableColumn id="21" xr3:uid="{2CCE5106-138C-42B2-A008-5F130D9505C1}" name="0600" dataDxfId="17"/>
    <tableColumn id="22" xr3:uid="{51B2A0CB-0194-4846-8F9F-C639083DDD03}" name="0700" dataDxfId="16"/>
    <tableColumn id="23" xr3:uid="{3C3E40A0-9038-4B16-91C5-2D4321876148}" name="0800" dataDxfId="15"/>
    <tableColumn id="24" xr3:uid="{49432184-70EF-4711-9198-D7C77A698D03}" name="0900" dataDxfId="14"/>
    <tableColumn id="25" xr3:uid="{8C4F2741-1553-4DEE-92D5-326EE842D1AA}" name="1000" dataDxfId="13"/>
    <tableColumn id="26" xr3:uid="{CE8077FC-9D28-4A08-BC9F-BFA63CC170F5}" name="1100" dataDxfId="12"/>
    <tableColumn id="27" xr3:uid="{42C507B4-F315-4AEB-B22C-4D8015DF82AC}" name="1200" dataDxfId="11"/>
    <tableColumn id="28" xr3:uid="{899EA570-96F0-4344-9880-4D92E89132A4}" name="1300" dataDxfId="10"/>
    <tableColumn id="29" xr3:uid="{16CD7CDF-217A-437E-A7AA-AA0704057B38}" name="1400" dataDxfId="9"/>
    <tableColumn id="30" xr3:uid="{8A704F82-4881-4386-931C-9EFFB8D63EDD}" name="1500" dataDxfId="8"/>
    <tableColumn id="15" xr3:uid="{86C1EF6E-4E77-4097-A645-DDA3EDCDD1C2}" name="1600" dataDxfId="7"/>
    <tableColumn id="16" xr3:uid="{B77AF572-8848-48D4-92E1-2E133F247FF6}" name="1700" dataDxfId="6"/>
    <tableColumn id="17" xr3:uid="{426A9026-89C6-4745-98D7-13182C5384CB}" name="1800" dataDxfId="5"/>
    <tableColumn id="18" xr3:uid="{43E690AB-02CA-4EE5-A7D0-6F7F80EF41CB}" name="1900" dataDxfId="4"/>
    <tableColumn id="7" xr3:uid="{89AD0A1B-2F6C-40B9-943A-39DFBD5A6F81}" name="2000" dataDxfId="3"/>
    <tableColumn id="8" xr3:uid="{FD36AF81-53D8-4B28-9897-94393293D60E}" name="2100" dataDxfId="2"/>
    <tableColumn id="9" xr3:uid="{25EA3AB6-E7FD-4128-A2EA-2B245A0903CA}" name="2200" dataDxfId="1"/>
    <tableColumn id="10" xr3:uid="{5827958C-B071-4E38-B7FA-20D2E59BA4D0}" name="2300" dataDxfId="0"/>
  </tableColumns>
  <tableStyleInfo name="TableStyleMedium2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6-04-16T18:34:07.70" personId="{82C8BECD-A2BC-46B1-86AE-4BC590E0650B}" id="{FB04CA87-4897-4DE0-AD27-42D9A76CEC42}">
    <text>@Bellato, Gina L   Suggest not sharing this with the engineers.  If intention is to reference the "other" options, should place on Intake Form.  Ok here for CEG reference but we want to be very clean in what we share internally for review.</text>
    <mentions>
      <mention mentionpersonId="{9E4360D2-77C3-40E3-9732-BCCB4677DCD9}" mentionId="{E136F380-A306-4E60-B3B1-1B05C8C5AED1}" startIndex="0" length="16"/>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2722-6E6B-416B-B150-9E3785D38622}">
  <dimension ref="A1:J13"/>
  <sheetViews>
    <sheetView tabSelected="1" zoomScaleNormal="100" zoomScaleSheetLayoutView="100" workbookViewId="0"/>
  </sheetViews>
  <sheetFormatPr defaultColWidth="8.77734375" defaultRowHeight="14.4" x14ac:dyDescent="0.3"/>
  <cols>
    <col min="1" max="1" width="68.44140625" customWidth="1"/>
    <col min="2" max="2" width="36" customWidth="1"/>
  </cols>
  <sheetData>
    <row r="1" spans="1:10" ht="73.95" customHeight="1" x14ac:dyDescent="0.3">
      <c r="A1" t="e" vm="1">
        <v>#VALUE!</v>
      </c>
      <c r="B1" s="57" t="s">
        <v>0</v>
      </c>
      <c r="C1" s="58"/>
      <c r="D1" s="58"/>
      <c r="E1" s="58"/>
      <c r="F1" s="58"/>
    </row>
    <row r="2" spans="1:10" ht="144" x14ac:dyDescent="0.3">
      <c r="A2" s="8" t="s">
        <v>185</v>
      </c>
      <c r="B2" s="57"/>
      <c r="C2" s="58"/>
      <c r="D2" s="58"/>
      <c r="E2" s="58"/>
      <c r="F2" s="58"/>
    </row>
    <row r="3" spans="1:10" ht="18" x14ac:dyDescent="0.35">
      <c r="A3" s="59" t="s">
        <v>1</v>
      </c>
      <c r="B3" s="68"/>
      <c r="C3" s="68"/>
      <c r="D3" s="68"/>
      <c r="E3" s="68"/>
      <c r="F3" s="68"/>
    </row>
    <row r="4" spans="1:10" ht="213" customHeight="1" x14ac:dyDescent="0.3">
      <c r="A4" s="47" t="s">
        <v>183</v>
      </c>
      <c r="B4" s="47"/>
      <c r="C4" s="47"/>
      <c r="D4" s="47"/>
      <c r="E4" s="47"/>
      <c r="F4" s="47"/>
    </row>
    <row r="5" spans="1:10" ht="18" x14ac:dyDescent="0.35">
      <c r="B5" s="15"/>
    </row>
    <row r="6" spans="1:10" ht="18" x14ac:dyDescent="0.35">
      <c r="B6" s="15"/>
    </row>
    <row r="7" spans="1:10" ht="18" x14ac:dyDescent="0.35">
      <c r="B7" s="15"/>
    </row>
    <row r="13" spans="1:10" ht="18" x14ac:dyDescent="0.3">
      <c r="A13" s="70"/>
      <c r="B13" s="70"/>
      <c r="C13" s="70"/>
      <c r="D13" s="70"/>
      <c r="E13" s="70"/>
      <c r="F13" s="70"/>
      <c r="G13" s="70"/>
      <c r="H13" s="70"/>
      <c r="I13" s="70"/>
      <c r="J13" s="70"/>
    </row>
  </sheetData>
  <mergeCells count="1">
    <mergeCell ref="A13:J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A3FA-42CF-46F0-B1A2-92F8D92578E5}">
  <sheetPr>
    <pageSetUpPr fitToPage="1"/>
  </sheetPr>
  <dimension ref="B1:P30"/>
  <sheetViews>
    <sheetView zoomScaleNormal="100" zoomScalePageLayoutView="60" workbookViewId="0"/>
  </sheetViews>
  <sheetFormatPr defaultColWidth="8.77734375" defaultRowHeight="14.4" x14ac:dyDescent="0.3"/>
  <cols>
    <col min="1" max="1" width="2.77734375" customWidth="1"/>
    <col min="2" max="2" width="35.33203125" bestFit="1" customWidth="1"/>
    <col min="3" max="5" width="17.33203125" customWidth="1"/>
    <col min="6" max="6" width="3.77734375" style="14" customWidth="1"/>
    <col min="7" max="7" width="34.109375" bestFit="1" customWidth="1"/>
    <col min="8" max="13" width="16.33203125" customWidth="1"/>
    <col min="14" max="16" width="17.44140625" customWidth="1"/>
  </cols>
  <sheetData>
    <row r="1" spans="2:16" ht="21" x14ac:dyDescent="0.4">
      <c r="B1" s="46" t="s">
        <v>2</v>
      </c>
    </row>
    <row r="2" spans="2:16" x14ac:dyDescent="0.3">
      <c r="B2" s="34" t="s">
        <v>3</v>
      </c>
      <c r="C2" s="73"/>
      <c r="D2" s="74"/>
      <c r="E2" s="75"/>
    </row>
    <row r="3" spans="2:16" x14ac:dyDescent="0.3">
      <c r="B3" s="34" t="s">
        <v>4</v>
      </c>
      <c r="C3" s="73"/>
      <c r="D3" s="74"/>
      <c r="E3" s="75"/>
    </row>
    <row r="4" spans="2:16" x14ac:dyDescent="0.3">
      <c r="B4" s="34" t="s">
        <v>5</v>
      </c>
      <c r="C4" s="73"/>
      <c r="D4" s="74"/>
      <c r="E4" s="75"/>
      <c r="F4" s="33"/>
    </row>
    <row r="5" spans="2:16" x14ac:dyDescent="0.3">
      <c r="F5" s="33"/>
    </row>
    <row r="6" spans="2:16" s="43" customFormat="1" ht="28.8" x14ac:dyDescent="0.3">
      <c r="B6" s="37" t="s">
        <v>6</v>
      </c>
      <c r="C6" s="38" t="s">
        <v>7</v>
      </c>
      <c r="D6" s="39" t="s">
        <v>8</v>
      </c>
      <c r="E6" s="39" t="s">
        <v>9</v>
      </c>
      <c r="F6" s="40"/>
      <c r="G6" s="41" t="s">
        <v>10</v>
      </c>
      <c r="H6" s="39" t="s">
        <v>7</v>
      </c>
      <c r="I6" s="39" t="s">
        <v>8</v>
      </c>
      <c r="J6" s="39" t="s">
        <v>9</v>
      </c>
      <c r="K6" s="38" t="s">
        <v>11</v>
      </c>
      <c r="L6" s="38" t="s">
        <v>12</v>
      </c>
      <c r="M6" s="38" t="s">
        <v>13</v>
      </c>
      <c r="N6" s="42"/>
      <c r="O6" s="42"/>
      <c r="P6" s="42"/>
    </row>
    <row r="7" spans="2:16" ht="28.5" customHeight="1" x14ac:dyDescent="0.3">
      <c r="B7" s="4" t="s">
        <v>14</v>
      </c>
      <c r="C7" s="12">
        <v>0</v>
      </c>
      <c r="D7" s="12">
        <v>0</v>
      </c>
      <c r="E7" s="9"/>
      <c r="F7" s="33"/>
      <c r="G7" s="6" t="s">
        <v>15</v>
      </c>
      <c r="H7" s="12">
        <v>0</v>
      </c>
      <c r="I7" s="12">
        <v>0</v>
      </c>
      <c r="J7" s="9"/>
      <c r="K7" s="13"/>
      <c r="L7" s="13"/>
      <c r="M7" s="13"/>
    </row>
    <row r="8" spans="2:16" ht="28.5" customHeight="1" x14ac:dyDescent="0.3">
      <c r="B8" s="4" t="s">
        <v>16</v>
      </c>
      <c r="C8" s="12">
        <v>0</v>
      </c>
      <c r="D8" s="12">
        <v>0</v>
      </c>
      <c r="E8" s="9"/>
      <c r="G8" s="5" t="s">
        <v>17</v>
      </c>
      <c r="H8" s="12">
        <v>0</v>
      </c>
      <c r="I8" s="9"/>
      <c r="J8" s="12">
        <v>0</v>
      </c>
      <c r="K8" s="13"/>
      <c r="L8" s="13"/>
      <c r="M8" s="13"/>
    </row>
    <row r="9" spans="2:16" ht="28.5" customHeight="1" x14ac:dyDescent="0.3">
      <c r="B9" s="4" t="s">
        <v>18</v>
      </c>
      <c r="C9" s="12">
        <v>0</v>
      </c>
      <c r="D9" s="12">
        <v>0</v>
      </c>
      <c r="E9" s="9"/>
      <c r="G9" s="6" t="s">
        <v>19</v>
      </c>
      <c r="H9" s="12">
        <v>0</v>
      </c>
      <c r="I9" s="12">
        <v>0</v>
      </c>
      <c r="J9" s="9"/>
      <c r="K9" s="13"/>
      <c r="L9" s="13"/>
      <c r="M9" s="13"/>
    </row>
    <row r="10" spans="2:16" ht="28.5" customHeight="1" x14ac:dyDescent="0.3">
      <c r="B10" s="4" t="s">
        <v>20</v>
      </c>
      <c r="C10" s="12">
        <v>0</v>
      </c>
      <c r="D10" s="12">
        <v>0</v>
      </c>
      <c r="E10" s="9"/>
      <c r="G10" s="5" t="s">
        <v>21</v>
      </c>
      <c r="H10" s="12">
        <v>0</v>
      </c>
      <c r="I10" s="9"/>
      <c r="J10" s="12">
        <v>0</v>
      </c>
      <c r="K10" s="13"/>
      <c r="L10" s="13"/>
      <c r="M10" s="13"/>
    </row>
    <row r="11" spans="2:16" ht="28.5" customHeight="1" x14ac:dyDescent="0.3">
      <c r="B11" s="4" t="s">
        <v>15</v>
      </c>
      <c r="C11" s="12">
        <v>0</v>
      </c>
      <c r="D11" s="12">
        <v>0</v>
      </c>
      <c r="E11" s="9"/>
      <c r="G11" s="6" t="s">
        <v>22</v>
      </c>
      <c r="H11" s="12">
        <v>0</v>
      </c>
      <c r="I11" s="12">
        <v>0</v>
      </c>
      <c r="J11" s="9"/>
      <c r="K11" s="13"/>
      <c r="L11" s="13"/>
      <c r="M11" s="13"/>
    </row>
    <row r="12" spans="2:16" ht="28.5" customHeight="1" x14ac:dyDescent="0.3">
      <c r="B12" s="5" t="s">
        <v>23</v>
      </c>
      <c r="C12" s="12">
        <v>0</v>
      </c>
      <c r="D12" s="9"/>
      <c r="E12" s="12">
        <v>0</v>
      </c>
      <c r="G12" s="6" t="s">
        <v>24</v>
      </c>
      <c r="H12" s="12">
        <v>0</v>
      </c>
      <c r="I12" s="12">
        <v>0</v>
      </c>
      <c r="J12" s="9"/>
      <c r="K12" s="13"/>
      <c r="L12" s="13"/>
      <c r="M12" s="13"/>
    </row>
    <row r="13" spans="2:16" ht="28.5" customHeight="1" x14ac:dyDescent="0.3">
      <c r="B13" s="4" t="s">
        <v>19</v>
      </c>
      <c r="C13" s="12">
        <v>0</v>
      </c>
      <c r="D13" s="12">
        <v>0</v>
      </c>
      <c r="E13" s="9"/>
      <c r="G13" s="5" t="s">
        <v>25</v>
      </c>
      <c r="H13" s="12">
        <v>0</v>
      </c>
      <c r="I13" s="9"/>
      <c r="J13" s="12">
        <v>0</v>
      </c>
      <c r="K13" s="13"/>
      <c r="L13" s="13"/>
      <c r="M13" s="13"/>
    </row>
    <row r="14" spans="2:16" ht="28.5" customHeight="1" x14ac:dyDescent="0.3">
      <c r="B14" s="5" t="s">
        <v>26</v>
      </c>
      <c r="C14" s="12">
        <v>0</v>
      </c>
      <c r="D14" s="9"/>
      <c r="E14" s="12">
        <v>0</v>
      </c>
      <c r="G14" s="10" t="s">
        <v>27</v>
      </c>
      <c r="H14" s="12">
        <v>0</v>
      </c>
      <c r="I14" s="12">
        <v>0</v>
      </c>
      <c r="J14" s="9"/>
      <c r="K14" s="13"/>
      <c r="L14" s="13"/>
      <c r="M14" s="13"/>
    </row>
    <row r="15" spans="2:16" ht="28.5" customHeight="1" x14ac:dyDescent="0.3">
      <c r="B15" s="4" t="s">
        <v>22</v>
      </c>
      <c r="C15" s="12">
        <v>0</v>
      </c>
      <c r="D15" s="12">
        <v>0</v>
      </c>
      <c r="E15" s="9"/>
      <c r="G15" s="4" t="s">
        <v>28</v>
      </c>
      <c r="H15" s="12">
        <v>0</v>
      </c>
      <c r="I15" s="9"/>
      <c r="J15" s="12">
        <v>0</v>
      </c>
      <c r="K15" s="13"/>
      <c r="L15" s="13"/>
      <c r="M15" s="13"/>
    </row>
    <row r="16" spans="2:16" ht="28.5" customHeight="1" x14ac:dyDescent="0.3">
      <c r="B16" s="4" t="s">
        <v>24</v>
      </c>
      <c r="C16" s="12">
        <v>0</v>
      </c>
      <c r="D16" s="12">
        <v>0</v>
      </c>
      <c r="E16" s="9"/>
      <c r="G16" s="32" t="s">
        <v>29</v>
      </c>
      <c r="H16" s="12">
        <v>0</v>
      </c>
      <c r="I16" s="12">
        <v>0</v>
      </c>
      <c r="J16" s="9"/>
      <c r="K16" s="13"/>
      <c r="L16" s="13"/>
      <c r="M16" s="13"/>
    </row>
    <row r="17" spans="2:15" ht="28.5" customHeight="1" x14ac:dyDescent="0.3">
      <c r="B17" s="4" t="s">
        <v>27</v>
      </c>
      <c r="C17" s="12">
        <v>0</v>
      </c>
      <c r="D17" s="12">
        <v>0</v>
      </c>
      <c r="E17" s="9"/>
      <c r="G17" s="32" t="s">
        <v>30</v>
      </c>
      <c r="H17" s="12">
        <v>0</v>
      </c>
      <c r="I17" s="12">
        <v>0</v>
      </c>
      <c r="J17" s="9"/>
      <c r="K17" s="13"/>
      <c r="L17" s="13"/>
      <c r="M17" s="13"/>
    </row>
    <row r="18" spans="2:15" ht="28.5" customHeight="1" x14ac:dyDescent="0.3">
      <c r="B18" s="32" t="s">
        <v>29</v>
      </c>
      <c r="C18" s="12">
        <v>0</v>
      </c>
      <c r="D18" s="12">
        <v>0</v>
      </c>
      <c r="E18" s="9"/>
      <c r="G18" s="32" t="s">
        <v>31</v>
      </c>
      <c r="H18" s="12">
        <v>0</v>
      </c>
      <c r="I18" s="12">
        <v>0</v>
      </c>
      <c r="J18" s="9"/>
      <c r="K18" s="13"/>
      <c r="L18" s="13"/>
      <c r="M18" s="13"/>
    </row>
    <row r="19" spans="2:15" ht="28.5" customHeight="1" x14ac:dyDescent="0.3">
      <c r="B19" s="32" t="s">
        <v>30</v>
      </c>
      <c r="C19" s="12">
        <v>0</v>
      </c>
      <c r="D19" s="12">
        <v>0</v>
      </c>
      <c r="E19" s="9"/>
      <c r="G19" s="32" t="s">
        <v>32</v>
      </c>
      <c r="H19" s="12">
        <v>0</v>
      </c>
      <c r="I19" s="9"/>
      <c r="J19" s="12">
        <v>0</v>
      </c>
      <c r="K19" s="13"/>
      <c r="L19" s="13"/>
      <c r="M19" s="13"/>
      <c r="N19" s="2"/>
      <c r="O19" s="2"/>
    </row>
    <row r="20" spans="2:15" ht="28.5" customHeight="1" x14ac:dyDescent="0.3">
      <c r="B20" s="32" t="s">
        <v>33</v>
      </c>
      <c r="C20" s="12">
        <v>0</v>
      </c>
      <c r="D20" s="9"/>
      <c r="E20" s="12">
        <v>0</v>
      </c>
      <c r="G20" s="32" t="s">
        <v>34</v>
      </c>
      <c r="H20" s="12">
        <v>0</v>
      </c>
      <c r="I20" s="9"/>
      <c r="J20" s="12">
        <v>0</v>
      </c>
      <c r="K20" s="13"/>
      <c r="L20" s="13"/>
      <c r="M20" s="13"/>
    </row>
    <row r="21" spans="2:15" ht="28.5" customHeight="1" x14ac:dyDescent="0.3">
      <c r="B21" s="32" t="s">
        <v>32</v>
      </c>
      <c r="C21" s="12">
        <v>0</v>
      </c>
      <c r="D21" s="9"/>
      <c r="E21" s="12">
        <v>0</v>
      </c>
      <c r="G21" s="32" t="s">
        <v>35</v>
      </c>
      <c r="H21" s="12">
        <v>0</v>
      </c>
      <c r="I21" s="9"/>
      <c r="J21" s="12">
        <v>0</v>
      </c>
      <c r="K21" s="13"/>
      <c r="L21" s="13"/>
      <c r="M21" s="13"/>
    </row>
    <row r="22" spans="2:15" s="14" customFormat="1" ht="35.25" customHeight="1" thickBot="1" x14ac:dyDescent="0.35">
      <c r="B22" s="35"/>
      <c r="C22" s="35"/>
      <c r="D22" s="35"/>
      <c r="E22" s="35"/>
      <c r="G22" s="35"/>
      <c r="H22" s="35"/>
      <c r="I22" s="35"/>
      <c r="J22" s="35"/>
      <c r="L22" s="36"/>
      <c r="M22" s="36"/>
      <c r="N22" s="36"/>
      <c r="O22" s="36"/>
    </row>
    <row r="23" spans="2:15" ht="28.5" customHeight="1" x14ac:dyDescent="0.3">
      <c r="B23" s="71" t="s">
        <v>6</v>
      </c>
      <c r="C23" s="71"/>
      <c r="D23" s="44" t="s">
        <v>36</v>
      </c>
      <c r="E23" s="44" t="s">
        <v>37</v>
      </c>
      <c r="F23" s="45"/>
      <c r="G23" s="71" t="s">
        <v>10</v>
      </c>
      <c r="H23" s="71"/>
      <c r="I23" s="44" t="s">
        <v>36</v>
      </c>
      <c r="J23" s="44" t="s">
        <v>37</v>
      </c>
      <c r="L23" s="47"/>
      <c r="M23" s="47"/>
      <c r="N23" s="47"/>
      <c r="O23" s="47"/>
    </row>
    <row r="24" spans="2:15" ht="29.25" customHeight="1" x14ac:dyDescent="0.3">
      <c r="B24" s="72" t="s">
        <v>38</v>
      </c>
      <c r="C24" s="72"/>
      <c r="D24" s="11">
        <f>(C7*D7)+(C8*D8)+(C9*D9)+(C10*D10)+(C11*D11)+(C13*D13)+(C15*D15)+(C16*D16)+(C17*D17)+(C18*D18)+(C19*D19)</f>
        <v>0</v>
      </c>
      <c r="E24" s="11">
        <f>(C12*E12)+(C14*E14)+(C20*E20)+(C21*E21)</f>
        <v>0</v>
      </c>
      <c r="G24" s="72" t="s">
        <v>39</v>
      </c>
      <c r="H24" s="72"/>
      <c r="I24" s="11">
        <f>(H7*I7)+(H9*I9)+(H11*I11)+(H12*I12)+(H14*I14)+(H16*I16)+(H17*I17)+(H18*I18)</f>
        <v>0</v>
      </c>
      <c r="J24" s="11">
        <f>(H8*J8)+(H10*J10)+(H13*J13)+(H15*J15)+(H19*J19)+(H20*J20)+(H21*J21)</f>
        <v>0</v>
      </c>
    </row>
    <row r="25" spans="2:15" x14ac:dyDescent="0.3">
      <c r="C25" s="14"/>
      <c r="D25" s="14"/>
      <c r="H25" s="14"/>
      <c r="I25" s="14"/>
    </row>
    <row r="26" spans="2:15" x14ac:dyDescent="0.3">
      <c r="C26" s="14"/>
      <c r="D26" s="14"/>
      <c r="H26" s="14"/>
      <c r="I26" s="14"/>
      <c r="K26" s="1"/>
    </row>
    <row r="27" spans="2:15" x14ac:dyDescent="0.3">
      <c r="C27" s="14"/>
      <c r="D27" s="14"/>
      <c r="H27" s="14"/>
      <c r="I27" s="14"/>
      <c r="K27" s="1"/>
    </row>
    <row r="30" spans="2:15" ht="15" customHeight="1" x14ac:dyDescent="0.3"/>
  </sheetData>
  <sheetProtection algorithmName="SHA-512" hashValue="uzSEjXB+3rr9JW/jVqeFR7IJOBusUxmW/+F8y0e/M8CKwS2Y16MN/K2A5oTIInAuzaoNN3MzGFIRC2RgD0HbIA==" saltValue="8zvRfwQWTjIaR9wJgfjb0w==" spinCount="100000" sheet="1" formatCells="0" formatColumns="0" formatRows="0" insertColumns="0" insertRows="0"/>
  <mergeCells count="7">
    <mergeCell ref="G23:H23"/>
    <mergeCell ref="G24:H24"/>
    <mergeCell ref="C2:E2"/>
    <mergeCell ref="C3:E3"/>
    <mergeCell ref="C4:E4"/>
    <mergeCell ref="B23:C23"/>
    <mergeCell ref="B24:C24"/>
  </mergeCells>
  <dataValidations count="1">
    <dataValidation type="custom" allowBlank="1" showInputMessage="1" showErrorMessage="1" sqref="J14 D12 E15:E19 D14 I13 J9 I10 I8 E13 J7 E7:E11 I15 J11:J12 J16:J18 I19:I21 D20:D21" xr:uid="{79059382-F391-46BE-99DF-6F3C46F6D395}">
      <formula1>FALSE</formula1>
    </dataValidation>
  </dataValidations>
  <pageMargins left="0.7" right="0.7" top="0.75" bottom="0.75" header="0.3" footer="0.3"/>
  <pageSetup scale="4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4B1F872-38F4-4282-9815-F753BFED2D7F}">
          <x14:formula1>
            <xm:f>'Hidden Tables'!$A$3:$A$5</xm:f>
          </x14:formula1>
          <xm:sqref>C3</xm:sqref>
        </x14:dataValidation>
        <x14:dataValidation type="list" allowBlank="1" showInputMessage="1" showErrorMessage="1" xr:uid="{EFF954CF-FC47-4F60-8DB2-6EBB4388F21E}">
          <x14:formula1>
            <xm:f>'Hidden Tables'!$A$8:$A$14</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E6589-6CFD-48FB-B58E-51A459935314}">
  <dimension ref="B1:AA81"/>
  <sheetViews>
    <sheetView workbookViewId="0"/>
  </sheetViews>
  <sheetFormatPr defaultColWidth="8.77734375" defaultRowHeight="14.4" x14ac:dyDescent="0.3"/>
  <cols>
    <col min="1" max="1" width="4.109375" customWidth="1"/>
    <col min="2" max="2" width="3.6640625" customWidth="1"/>
    <col min="3" max="3" width="39.33203125" customWidth="1"/>
    <col min="4" max="4" width="14.109375" customWidth="1"/>
    <col min="5" max="5" width="22" bestFit="1" customWidth="1"/>
    <col min="6" max="7" width="15.44140625" customWidth="1"/>
    <col min="8" max="8" width="31.44140625" bestFit="1" customWidth="1"/>
  </cols>
  <sheetData>
    <row r="1" spans="2:14" ht="21" x14ac:dyDescent="0.4">
      <c r="B1" s="46" t="s">
        <v>40</v>
      </c>
    </row>
    <row r="2" spans="2:14" x14ac:dyDescent="0.3">
      <c r="B2" s="16"/>
      <c r="C2" s="16"/>
      <c r="D2" s="16"/>
      <c r="E2" s="16"/>
      <c r="F2" s="16"/>
      <c r="G2" s="17"/>
      <c r="H2" s="67" t="s">
        <v>41</v>
      </c>
    </row>
    <row r="3" spans="2:14" ht="57.75" customHeight="1" x14ac:dyDescent="0.3">
      <c r="B3" s="94" t="s">
        <v>184</v>
      </c>
      <c r="C3" s="95"/>
      <c r="D3" s="95"/>
      <c r="E3" s="95"/>
      <c r="F3" s="95"/>
      <c r="G3" s="95"/>
      <c r="H3" s="69" t="s">
        <v>42</v>
      </c>
      <c r="L3" s="18"/>
      <c r="M3" s="18"/>
      <c r="N3" s="18"/>
    </row>
    <row r="4" spans="2:14" x14ac:dyDescent="0.3">
      <c r="B4" s="48" t="s">
        <v>43</v>
      </c>
      <c r="C4" s="48"/>
      <c r="D4" s="48"/>
      <c r="E4" s="48"/>
      <c r="F4" s="48"/>
      <c r="G4" s="48"/>
      <c r="H4" s="48"/>
      <c r="L4" s="18"/>
      <c r="M4" s="18"/>
      <c r="N4" s="18"/>
    </row>
    <row r="5" spans="2:14" x14ac:dyDescent="0.3">
      <c r="C5" s="19" t="s">
        <v>44</v>
      </c>
      <c r="D5" s="84"/>
      <c r="E5" s="84"/>
      <c r="F5" s="84"/>
      <c r="G5" s="84"/>
      <c r="H5" s="84"/>
      <c r="L5" s="18"/>
      <c r="M5" s="18"/>
      <c r="N5" s="18"/>
    </row>
    <row r="6" spans="2:14" x14ac:dyDescent="0.3">
      <c r="C6" s="20" t="s">
        <v>45</v>
      </c>
      <c r="D6" s="96"/>
      <c r="E6" s="96"/>
      <c r="F6" s="96"/>
      <c r="G6" s="96"/>
      <c r="H6" s="96"/>
      <c r="L6" s="18"/>
      <c r="M6" s="18"/>
      <c r="N6" s="18"/>
    </row>
    <row r="7" spans="2:14" x14ac:dyDescent="0.3">
      <c r="C7" s="97" t="s">
        <v>46</v>
      </c>
      <c r="D7" s="21" t="s">
        <v>47</v>
      </c>
      <c r="E7" s="21"/>
      <c r="F7" s="21"/>
      <c r="G7" s="84"/>
      <c r="H7" s="84"/>
      <c r="L7" s="18"/>
      <c r="M7" s="18"/>
      <c r="N7" s="18"/>
    </row>
    <row r="8" spans="2:14" x14ac:dyDescent="0.3">
      <c r="C8" s="98"/>
      <c r="D8" s="21" t="s">
        <v>48</v>
      </c>
      <c r="E8" s="50"/>
      <c r="F8" s="21" t="s">
        <v>49</v>
      </c>
      <c r="G8" s="96"/>
      <c r="H8" s="96"/>
      <c r="L8" s="18"/>
      <c r="M8" s="18"/>
      <c r="N8" s="18"/>
    </row>
    <row r="9" spans="2:14" x14ac:dyDescent="0.3">
      <c r="C9" s="22" t="s">
        <v>50</v>
      </c>
      <c r="D9" s="61"/>
      <c r="E9" s="61"/>
      <c r="F9" s="61"/>
      <c r="G9" s="61"/>
      <c r="H9" s="61"/>
      <c r="L9" s="18"/>
      <c r="M9" s="18"/>
      <c r="N9" s="18"/>
    </row>
    <row r="10" spans="2:14" x14ac:dyDescent="0.3">
      <c r="B10" s="48" t="s">
        <v>51</v>
      </c>
      <c r="C10" s="48"/>
      <c r="D10" s="48"/>
      <c r="E10" s="48"/>
      <c r="F10" s="48"/>
      <c r="G10" s="48"/>
      <c r="H10" s="48"/>
      <c r="L10" s="18"/>
      <c r="M10" s="18"/>
      <c r="N10" s="18"/>
    </row>
    <row r="11" spans="2:14" ht="82.5" customHeight="1" x14ac:dyDescent="0.3">
      <c r="C11" s="23" t="s">
        <v>52</v>
      </c>
      <c r="D11" s="49"/>
      <c r="E11" s="55" t="s">
        <v>53</v>
      </c>
      <c r="F11" s="52"/>
      <c r="G11" s="99" t="s">
        <v>54</v>
      </c>
      <c r="H11" s="100"/>
    </row>
    <row r="12" spans="2:14" x14ac:dyDescent="0.3">
      <c r="C12" s="20" t="s">
        <v>55</v>
      </c>
      <c r="D12" s="62"/>
      <c r="E12" s="52"/>
      <c r="F12" s="52"/>
      <c r="G12" s="52"/>
      <c r="H12" s="52"/>
    </row>
    <row r="13" spans="2:14" x14ac:dyDescent="0.3">
      <c r="C13" s="20" t="s">
        <v>56</v>
      </c>
      <c r="D13" s="49"/>
      <c r="E13" s="88" t="s">
        <v>57</v>
      </c>
      <c r="F13" s="88"/>
      <c r="G13" s="50"/>
      <c r="H13" s="24" t="s">
        <v>53</v>
      </c>
    </row>
    <row r="14" spans="2:14" ht="32.25" customHeight="1" x14ac:dyDescent="0.3">
      <c r="C14" s="20" t="s">
        <v>58</v>
      </c>
      <c r="D14" s="50"/>
      <c r="E14" s="89" t="s">
        <v>59</v>
      </c>
      <c r="F14" s="89"/>
      <c r="G14" s="50"/>
      <c r="H14" s="24" t="s">
        <v>53</v>
      </c>
    </row>
    <row r="15" spans="2:14" ht="44.25" customHeight="1" x14ac:dyDescent="0.3">
      <c r="C15" s="25" t="s">
        <v>60</v>
      </c>
      <c r="D15" s="50"/>
      <c r="E15" s="89" t="s">
        <v>61</v>
      </c>
      <c r="F15" s="89"/>
      <c r="G15" s="50"/>
      <c r="H15" s="24" t="s">
        <v>53</v>
      </c>
    </row>
    <row r="16" spans="2:14" x14ac:dyDescent="0.3">
      <c r="C16" s="20" t="s">
        <v>62</v>
      </c>
      <c r="D16" s="60"/>
      <c r="E16" s="60"/>
      <c r="F16" s="60"/>
      <c r="G16" s="60"/>
      <c r="H16" s="60"/>
    </row>
    <row r="17" spans="2:8" ht="30" customHeight="1" x14ac:dyDescent="0.3">
      <c r="C17" s="25" t="s">
        <v>63</v>
      </c>
      <c r="D17" s="90"/>
      <c r="E17" s="90"/>
      <c r="F17" s="90"/>
      <c r="G17" s="90"/>
      <c r="H17" s="90"/>
    </row>
    <row r="18" spans="2:8" ht="30" customHeight="1" x14ac:dyDescent="0.3">
      <c r="C18" s="25" t="s">
        <v>64</v>
      </c>
      <c r="D18" s="53"/>
      <c r="E18" s="54" t="s">
        <v>65</v>
      </c>
      <c r="F18" s="53"/>
      <c r="G18" s="91" t="s">
        <v>66</v>
      </c>
      <c r="H18" s="91"/>
    </row>
    <row r="19" spans="2:8" x14ac:dyDescent="0.3">
      <c r="C19" s="92" t="s">
        <v>67</v>
      </c>
      <c r="D19" s="50" t="s">
        <v>68</v>
      </c>
      <c r="E19" s="51" t="s">
        <v>69</v>
      </c>
      <c r="F19" s="51"/>
      <c r="G19" s="81"/>
      <c r="H19" s="81"/>
    </row>
    <row r="20" spans="2:8" x14ac:dyDescent="0.3">
      <c r="C20" s="93"/>
      <c r="D20" s="64" t="s">
        <v>70</v>
      </c>
      <c r="E20" s="64"/>
      <c r="F20" s="60"/>
      <c r="G20" s="60"/>
      <c r="H20" s="60"/>
    </row>
    <row r="21" spans="2:8" x14ac:dyDescent="0.3">
      <c r="C21" s="23" t="s">
        <v>71</v>
      </c>
      <c r="D21" s="65"/>
      <c r="E21" s="63"/>
      <c r="F21" s="63"/>
      <c r="G21" s="63"/>
      <c r="H21" s="63"/>
    </row>
    <row r="22" spans="2:8" ht="30" customHeight="1" x14ac:dyDescent="0.3">
      <c r="C22" s="25" t="s">
        <v>72</v>
      </c>
      <c r="D22" s="50"/>
      <c r="E22" s="83" t="s">
        <v>73</v>
      </c>
      <c r="F22" s="83"/>
      <c r="G22" s="81"/>
      <c r="H22" s="81"/>
    </row>
    <row r="23" spans="2:8" ht="28.8" x14ac:dyDescent="0.3">
      <c r="C23" s="26" t="s">
        <v>74</v>
      </c>
      <c r="D23" s="60"/>
      <c r="E23" s="60"/>
      <c r="F23" s="60"/>
      <c r="G23" s="60"/>
      <c r="H23" s="60"/>
    </row>
    <row r="24" spans="2:8" x14ac:dyDescent="0.3">
      <c r="B24" s="48" t="s">
        <v>75</v>
      </c>
      <c r="C24" s="48"/>
      <c r="D24" s="48"/>
      <c r="E24" s="48"/>
      <c r="F24" s="48"/>
      <c r="G24" s="48"/>
      <c r="H24" s="48"/>
    </row>
    <row r="25" spans="2:8" ht="15" customHeight="1" x14ac:dyDescent="0.3">
      <c r="C25" s="23" t="s">
        <v>76</v>
      </c>
      <c r="D25" s="84" t="s">
        <v>77</v>
      </c>
      <c r="E25" s="84"/>
      <c r="F25" s="84"/>
      <c r="G25" s="84"/>
      <c r="H25" s="84"/>
    </row>
    <row r="26" spans="2:8" x14ac:dyDescent="0.3">
      <c r="C26" s="25" t="s">
        <v>78</v>
      </c>
      <c r="D26" s="49"/>
      <c r="E26" s="85" t="s">
        <v>79</v>
      </c>
      <c r="F26" s="85"/>
      <c r="G26" s="85"/>
      <c r="H26" s="87"/>
    </row>
    <row r="27" spans="2:8" x14ac:dyDescent="0.3">
      <c r="C27" s="25" t="s">
        <v>80</v>
      </c>
      <c r="D27" s="49"/>
      <c r="E27" s="86"/>
      <c r="F27" s="86"/>
      <c r="G27" s="86"/>
      <c r="H27" s="84"/>
    </row>
    <row r="28" spans="2:8" x14ac:dyDescent="0.3">
      <c r="B28" s="48" t="s">
        <v>81</v>
      </c>
      <c r="C28" s="48"/>
      <c r="D28" s="48"/>
      <c r="E28" s="48"/>
      <c r="F28" s="48"/>
      <c r="G28" s="48"/>
      <c r="H28" s="48"/>
    </row>
    <row r="29" spans="2:8" x14ac:dyDescent="0.3">
      <c r="C29" s="23" t="s">
        <v>82</v>
      </c>
      <c r="D29" s="49"/>
      <c r="E29" s="88" t="s">
        <v>83</v>
      </c>
      <c r="F29" s="88"/>
      <c r="G29" s="82"/>
      <c r="H29" s="82"/>
    </row>
    <row r="30" spans="2:8" x14ac:dyDescent="0.3">
      <c r="C30" s="25" t="s">
        <v>84</v>
      </c>
      <c r="D30" s="50"/>
      <c r="E30" s="83" t="s">
        <v>69</v>
      </c>
      <c r="F30" s="83"/>
      <c r="G30" s="81"/>
      <c r="H30" s="81"/>
    </row>
    <row r="31" spans="2:8" ht="18" customHeight="1" x14ac:dyDescent="0.3">
      <c r="C31" s="25" t="s">
        <v>85</v>
      </c>
      <c r="D31" s="50"/>
      <c r="E31" s="51" t="s">
        <v>69</v>
      </c>
      <c r="F31" s="51"/>
      <c r="G31" s="81"/>
      <c r="H31" s="81"/>
    </row>
    <row r="32" spans="2:8" ht="18" customHeight="1" x14ac:dyDescent="0.3">
      <c r="C32" s="25" t="s">
        <v>86</v>
      </c>
      <c r="D32" s="50"/>
      <c r="E32" s="51" t="s">
        <v>83</v>
      </c>
      <c r="F32" s="51"/>
      <c r="G32" s="81"/>
      <c r="H32" s="81"/>
    </row>
    <row r="33" spans="2:8" x14ac:dyDescent="0.3">
      <c r="C33" s="25" t="s">
        <v>87</v>
      </c>
      <c r="D33" s="66"/>
      <c r="E33" s="66"/>
      <c r="F33" s="66"/>
      <c r="G33" s="66"/>
      <c r="H33" s="66"/>
    </row>
    <row r="34" spans="2:8" x14ac:dyDescent="0.3">
      <c r="B34" s="48" t="s">
        <v>88</v>
      </c>
      <c r="C34" s="48"/>
      <c r="D34" s="48"/>
      <c r="E34" s="48"/>
      <c r="F34" s="48"/>
      <c r="G34" s="48"/>
      <c r="H34" s="48"/>
    </row>
    <row r="35" spans="2:8" x14ac:dyDescent="0.3">
      <c r="C35" s="23" t="s">
        <v>89</v>
      </c>
      <c r="D35" s="82"/>
      <c r="E35" s="82"/>
      <c r="F35" s="82"/>
      <c r="G35" s="82"/>
      <c r="H35" s="82"/>
    </row>
    <row r="36" spans="2:8" x14ac:dyDescent="0.3">
      <c r="C36" s="25" t="s">
        <v>90</v>
      </c>
      <c r="D36" s="81"/>
      <c r="E36" s="81"/>
      <c r="F36" s="81"/>
      <c r="G36" s="81"/>
      <c r="H36" s="81"/>
    </row>
    <row r="37" spans="2:8" x14ac:dyDescent="0.3">
      <c r="C37" s="25" t="s">
        <v>91</v>
      </c>
      <c r="D37" s="81"/>
      <c r="E37" s="81"/>
      <c r="F37" s="81"/>
      <c r="G37" s="81"/>
      <c r="H37" s="81"/>
    </row>
    <row r="38" spans="2:8" x14ac:dyDescent="0.3">
      <c r="C38" s="25" t="s">
        <v>92</v>
      </c>
      <c r="D38" s="81"/>
      <c r="E38" s="81"/>
      <c r="F38" s="81"/>
      <c r="G38" s="81"/>
      <c r="H38" s="81"/>
    </row>
    <row r="39" spans="2:8" x14ac:dyDescent="0.3">
      <c r="B39" s="48" t="s">
        <v>93</v>
      </c>
      <c r="C39" s="48"/>
      <c r="D39" s="48"/>
      <c r="E39" s="48"/>
      <c r="F39" s="48"/>
      <c r="G39" s="48"/>
      <c r="H39" s="48"/>
    </row>
    <row r="40" spans="2:8" ht="30" customHeight="1" x14ac:dyDescent="0.3">
      <c r="C40" s="80" t="s">
        <v>94</v>
      </c>
      <c r="D40" s="80"/>
    </row>
    <row r="41" spans="2:8" x14ac:dyDescent="0.3">
      <c r="C41" s="27" t="s">
        <v>95</v>
      </c>
      <c r="D41" s="28" t="s">
        <v>53</v>
      </c>
    </row>
    <row r="42" spans="2:8" x14ac:dyDescent="0.3">
      <c r="C42" s="29">
        <v>47635</v>
      </c>
      <c r="D42" s="2"/>
    </row>
    <row r="43" spans="2:8" x14ac:dyDescent="0.3">
      <c r="C43" s="29">
        <v>48000</v>
      </c>
      <c r="D43" s="2"/>
    </row>
    <row r="44" spans="2:8" x14ac:dyDescent="0.3">
      <c r="C44" s="29">
        <v>48366</v>
      </c>
      <c r="D44" s="2"/>
    </row>
    <row r="45" spans="2:8" x14ac:dyDescent="0.3">
      <c r="C45" s="29">
        <v>48731</v>
      </c>
      <c r="D45" s="2"/>
    </row>
    <row r="46" spans="2:8" x14ac:dyDescent="0.3">
      <c r="C46" s="29">
        <v>49096</v>
      </c>
      <c r="D46" s="2"/>
    </row>
    <row r="47" spans="2:8" x14ac:dyDescent="0.3">
      <c r="C47" s="29">
        <v>49461</v>
      </c>
      <c r="D47" s="2"/>
    </row>
    <row r="48" spans="2:8" x14ac:dyDescent="0.3">
      <c r="C48" s="29">
        <v>49827</v>
      </c>
      <c r="D48" s="2"/>
    </row>
    <row r="49" spans="2:27" x14ac:dyDescent="0.3">
      <c r="C49" s="29">
        <v>50192</v>
      </c>
      <c r="D49" s="2"/>
    </row>
    <row r="50" spans="2:27" x14ac:dyDescent="0.3">
      <c r="C50" s="29">
        <v>50557</v>
      </c>
      <c r="D50" s="2"/>
    </row>
    <row r="51" spans="2:27" x14ac:dyDescent="0.3">
      <c r="C51" s="29">
        <v>53114</v>
      </c>
      <c r="D51" s="2"/>
    </row>
    <row r="52" spans="2:27" x14ac:dyDescent="0.3">
      <c r="C52" s="29">
        <v>55671</v>
      </c>
      <c r="D52" s="2"/>
    </row>
    <row r="53" spans="2:27" x14ac:dyDescent="0.3">
      <c r="C53" s="29"/>
      <c r="D53" s="2"/>
    </row>
    <row r="54" spans="2:27" x14ac:dyDescent="0.3">
      <c r="C54" s="29"/>
      <c r="D54" s="2"/>
    </row>
    <row r="55" spans="2:27" x14ac:dyDescent="0.3">
      <c r="C55" s="29"/>
      <c r="D55" s="2"/>
    </row>
    <row r="56" spans="2:27" x14ac:dyDescent="0.3">
      <c r="B56" s="78" t="s">
        <v>96</v>
      </c>
      <c r="C56" s="78"/>
      <c r="D56" s="78"/>
      <c r="E56" s="78"/>
      <c r="F56" s="78"/>
      <c r="G56" s="78"/>
      <c r="H56" s="78"/>
    </row>
    <row r="57" spans="2:27" ht="30" customHeight="1" x14ac:dyDescent="0.3">
      <c r="C57" s="80" t="s">
        <v>97</v>
      </c>
      <c r="D57" s="80"/>
      <c r="H57" s="8"/>
    </row>
    <row r="58" spans="2:27" x14ac:dyDescent="0.3">
      <c r="C58" s="27" t="s">
        <v>98</v>
      </c>
      <c r="D58" s="30" t="s">
        <v>99</v>
      </c>
      <c r="E58" s="30" t="s">
        <v>100</v>
      </c>
      <c r="F58" s="30" t="s">
        <v>101</v>
      </c>
      <c r="G58" s="30" t="s">
        <v>102</v>
      </c>
      <c r="H58" s="30" t="s">
        <v>103</v>
      </c>
      <c r="I58" s="30" t="s">
        <v>104</v>
      </c>
      <c r="J58" s="30" t="s">
        <v>105</v>
      </c>
      <c r="K58" s="30" t="s">
        <v>106</v>
      </c>
      <c r="L58" s="30" t="s">
        <v>107</v>
      </c>
      <c r="M58" s="30" t="s">
        <v>108</v>
      </c>
      <c r="N58" s="31" t="s">
        <v>109</v>
      </c>
      <c r="O58" s="31" t="s">
        <v>110</v>
      </c>
      <c r="P58" s="31" t="s">
        <v>111</v>
      </c>
      <c r="Q58" s="31" t="s">
        <v>112</v>
      </c>
      <c r="R58" s="31" t="s">
        <v>113</v>
      </c>
      <c r="S58" s="31" t="s">
        <v>114</v>
      </c>
      <c r="T58" s="31" t="s">
        <v>115</v>
      </c>
      <c r="U58" s="31" t="s">
        <v>116</v>
      </c>
      <c r="V58" s="31" t="s">
        <v>117</v>
      </c>
      <c r="W58" s="31" t="s">
        <v>118</v>
      </c>
      <c r="X58" s="31" t="s">
        <v>119</v>
      </c>
      <c r="Y58" s="31" t="s">
        <v>120</v>
      </c>
      <c r="Z58" s="31" t="s">
        <v>121</v>
      </c>
      <c r="AA58" s="31" t="s">
        <v>122</v>
      </c>
    </row>
    <row r="59" spans="2:27" x14ac:dyDescent="0.3">
      <c r="C59" s="29" t="s">
        <v>123</v>
      </c>
      <c r="D59">
        <f>$D$11*(106/314)</f>
        <v>0</v>
      </c>
    </row>
    <row r="60" spans="2:27" x14ac:dyDescent="0.3">
      <c r="C60" s="29" t="s">
        <v>124</v>
      </c>
    </row>
    <row r="61" spans="2:27" x14ac:dyDescent="0.3">
      <c r="C61" s="29" t="s">
        <v>125</v>
      </c>
    </row>
    <row r="62" spans="2:27" x14ac:dyDescent="0.3">
      <c r="C62" s="29" t="s">
        <v>126</v>
      </c>
    </row>
    <row r="63" spans="2:27" x14ac:dyDescent="0.3">
      <c r="C63" s="29" t="s">
        <v>127</v>
      </c>
    </row>
    <row r="64" spans="2:27" x14ac:dyDescent="0.3">
      <c r="C64" s="29" t="s">
        <v>128</v>
      </c>
    </row>
    <row r="65" spans="2:8" x14ac:dyDescent="0.3">
      <c r="C65" s="29" t="s">
        <v>129</v>
      </c>
    </row>
    <row r="66" spans="2:8" x14ac:dyDescent="0.3">
      <c r="C66" s="29" t="s">
        <v>130</v>
      </c>
    </row>
    <row r="67" spans="2:8" x14ac:dyDescent="0.3">
      <c r="C67" s="29" t="s">
        <v>131</v>
      </c>
    </row>
    <row r="68" spans="2:8" x14ac:dyDescent="0.3">
      <c r="C68" s="29" t="s">
        <v>132</v>
      </c>
    </row>
    <row r="69" spans="2:8" x14ac:dyDescent="0.3">
      <c r="C69" s="29" t="s">
        <v>133</v>
      </c>
    </row>
    <row r="70" spans="2:8" x14ac:dyDescent="0.3">
      <c r="C70" s="29" t="s">
        <v>134</v>
      </c>
    </row>
    <row r="72" spans="2:8" x14ac:dyDescent="0.3">
      <c r="B72" s="78" t="s">
        <v>135</v>
      </c>
      <c r="C72" s="78"/>
      <c r="D72" s="78"/>
      <c r="E72" s="78"/>
      <c r="F72" s="78"/>
      <c r="G72" s="78"/>
      <c r="H72" s="78"/>
    </row>
    <row r="73" spans="2:8" x14ac:dyDescent="0.3">
      <c r="C73" s="76" t="s">
        <v>136</v>
      </c>
      <c r="D73" s="76"/>
      <c r="E73" s="76"/>
      <c r="F73" s="79"/>
      <c r="G73" s="79"/>
      <c r="H73" s="79"/>
    </row>
    <row r="74" spans="2:8" x14ac:dyDescent="0.3">
      <c r="C74" s="76" t="s">
        <v>137</v>
      </c>
      <c r="D74" s="76"/>
      <c r="E74" s="76"/>
      <c r="F74" s="77"/>
      <c r="G74" s="77"/>
      <c r="H74" s="77"/>
    </row>
    <row r="75" spans="2:8" x14ac:dyDescent="0.3">
      <c r="C75" s="76" t="s">
        <v>138</v>
      </c>
      <c r="D75" s="76"/>
      <c r="E75" s="76"/>
      <c r="F75" s="77"/>
      <c r="G75" s="77"/>
      <c r="H75" s="77"/>
    </row>
    <row r="76" spans="2:8" x14ac:dyDescent="0.3">
      <c r="C76" s="76" t="s">
        <v>139</v>
      </c>
      <c r="D76" s="76"/>
      <c r="E76" s="76"/>
      <c r="F76" s="77"/>
      <c r="G76" s="77"/>
      <c r="H76" s="77"/>
    </row>
    <row r="77" spans="2:8" x14ac:dyDescent="0.3">
      <c r="C77" s="76" t="s">
        <v>140</v>
      </c>
      <c r="D77" s="76"/>
      <c r="E77" s="76"/>
      <c r="F77" s="77"/>
      <c r="G77" s="77"/>
      <c r="H77" s="77"/>
    </row>
    <row r="78" spans="2:8" x14ac:dyDescent="0.3">
      <c r="B78" s="48" t="s">
        <v>141</v>
      </c>
      <c r="C78" s="48"/>
      <c r="D78" s="48"/>
      <c r="E78" s="48"/>
      <c r="F78" s="48"/>
      <c r="G78" s="48"/>
      <c r="H78" s="48"/>
    </row>
    <row r="79" spans="2:8" x14ac:dyDescent="0.3">
      <c r="C79" s="61"/>
      <c r="D79" s="61"/>
      <c r="E79" s="61"/>
      <c r="F79" s="61"/>
      <c r="G79" s="61"/>
      <c r="H79" s="61"/>
    </row>
    <row r="80" spans="2:8" x14ac:dyDescent="0.3">
      <c r="C80" s="61"/>
      <c r="D80" s="61"/>
      <c r="E80" s="61"/>
      <c r="F80" s="61"/>
      <c r="G80" s="61"/>
      <c r="H80" s="61"/>
    </row>
    <row r="81" spans="3:8" x14ac:dyDescent="0.3">
      <c r="C81" s="61"/>
      <c r="D81" s="61"/>
      <c r="E81" s="61"/>
      <c r="F81" s="61"/>
      <c r="G81" s="61"/>
      <c r="H81" s="61"/>
    </row>
  </sheetData>
  <mergeCells count="43">
    <mergeCell ref="E14:F14"/>
    <mergeCell ref="B3:G3"/>
    <mergeCell ref="D5:H5"/>
    <mergeCell ref="D6:H6"/>
    <mergeCell ref="C7:C8"/>
    <mergeCell ref="G7:H7"/>
    <mergeCell ref="G8:H8"/>
    <mergeCell ref="G11:H11"/>
    <mergeCell ref="E13:F13"/>
    <mergeCell ref="E15:F15"/>
    <mergeCell ref="D17:H17"/>
    <mergeCell ref="G18:H18"/>
    <mergeCell ref="C19:C20"/>
    <mergeCell ref="G19:H19"/>
    <mergeCell ref="E30:F30"/>
    <mergeCell ref="G30:H30"/>
    <mergeCell ref="E22:F22"/>
    <mergeCell ref="G22:H22"/>
    <mergeCell ref="D25:H25"/>
    <mergeCell ref="E26:G27"/>
    <mergeCell ref="H26:H27"/>
    <mergeCell ref="E29:F29"/>
    <mergeCell ref="G29:H29"/>
    <mergeCell ref="C57:D57"/>
    <mergeCell ref="G31:H31"/>
    <mergeCell ref="G32:H32"/>
    <mergeCell ref="D35:H35"/>
    <mergeCell ref="D36:H36"/>
    <mergeCell ref="D37:H37"/>
    <mergeCell ref="D38:H38"/>
    <mergeCell ref="C40:D40"/>
    <mergeCell ref="B56:H56"/>
    <mergeCell ref="B72:H72"/>
    <mergeCell ref="C73:E73"/>
    <mergeCell ref="F73:H73"/>
    <mergeCell ref="C74:E74"/>
    <mergeCell ref="F74:H74"/>
    <mergeCell ref="C75:E75"/>
    <mergeCell ref="F75:H75"/>
    <mergeCell ref="C76:E76"/>
    <mergeCell ref="F76:H76"/>
    <mergeCell ref="C77:E77"/>
    <mergeCell ref="F77:H77"/>
  </mergeCells>
  <dataValidations count="7">
    <dataValidation type="list" showInputMessage="1" showErrorMessage="1" sqref="D23:H23" xr:uid="{0D256B6D-AE81-4767-B6B3-0CBFF7B71838}">
      <formula1>"Yes, No"</formula1>
    </dataValidation>
    <dataValidation type="list" showInputMessage="1" showErrorMessage="1" sqref="D16:H16" xr:uid="{CB32C441-EF79-4F58-A542-6B586DA61BF1}">
      <formula1>"Single, Dual"</formula1>
    </dataValidation>
    <dataValidation type="list" showInputMessage="1" showErrorMessage="1" sqref="E57" xr:uid="{A3168935-9DDD-4587-A4CC-D71923DA6FC7}">
      <formula1>"kW, kVA, MW, MVA"</formula1>
    </dataValidation>
    <dataValidation type="list" allowBlank="1" showInputMessage="1" showErrorMessage="1" sqref="F73:H77" xr:uid="{AC019935-BC36-4885-A923-B578E6F49331}">
      <formula1>"yes, no"</formula1>
    </dataValidation>
    <dataValidation type="list" allowBlank="1" showInputMessage="1" showErrorMessage="1" sqref="D35:H38" xr:uid="{4D8CC968-E9C4-4D0C-9A55-761CD9AAEC0F}">
      <formula1>"PG&amp;E, Customer"</formula1>
    </dataValidation>
    <dataValidation showInputMessage="1" showErrorMessage="1" sqref="G13:G15 E19 E13:E15 D20 E29:E32 E22" xr:uid="{10B3C7D2-11BB-4F9B-8C01-D581D3B687A6}"/>
    <dataValidation type="list" showInputMessage="1" showErrorMessage="1" sqref="D13:D15 D29:D32 D19 D22" xr:uid="{89C8EBF3-A045-4EC1-A5E7-A00DB24A3399}">
      <formula1>"  ,Yes, No"</formula1>
    </dataValidation>
  </dataValidations>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8566-4CB5-4847-A8D7-87894846DBDC}">
  <dimension ref="A2:H14"/>
  <sheetViews>
    <sheetView workbookViewId="0">
      <selection activeCell="C15" sqref="C15:C16"/>
    </sheetView>
  </sheetViews>
  <sheetFormatPr defaultColWidth="8.77734375" defaultRowHeight="14.4" x14ac:dyDescent="0.3"/>
  <cols>
    <col min="1" max="1" width="36.6640625" customWidth="1"/>
    <col min="8" max="8" width="42.77734375" bestFit="1" customWidth="1"/>
    <col min="9" max="9" width="25.44140625" customWidth="1"/>
  </cols>
  <sheetData>
    <row r="2" spans="1:8" x14ac:dyDescent="0.3">
      <c r="A2" s="1" t="s">
        <v>142</v>
      </c>
      <c r="H2" s="7"/>
    </row>
    <row r="3" spans="1:8" x14ac:dyDescent="0.3">
      <c r="A3" t="s">
        <v>143</v>
      </c>
    </row>
    <row r="4" spans="1:8" x14ac:dyDescent="0.3">
      <c r="A4" t="s">
        <v>144</v>
      </c>
      <c r="H4" s="7"/>
    </row>
    <row r="5" spans="1:8" x14ac:dyDescent="0.3">
      <c r="A5" t="s">
        <v>145</v>
      </c>
    </row>
    <row r="6" spans="1:8" x14ac:dyDescent="0.3">
      <c r="H6" s="7"/>
    </row>
    <row r="7" spans="1:8" x14ac:dyDescent="0.3">
      <c r="A7" s="1" t="s">
        <v>146</v>
      </c>
    </row>
    <row r="8" spans="1:8" x14ac:dyDescent="0.3">
      <c r="A8" t="s">
        <v>147</v>
      </c>
      <c r="H8" s="7"/>
    </row>
    <row r="9" spans="1:8" x14ac:dyDescent="0.3">
      <c r="A9" t="s">
        <v>148</v>
      </c>
    </row>
    <row r="10" spans="1:8" x14ac:dyDescent="0.3">
      <c r="A10" t="s">
        <v>149</v>
      </c>
      <c r="H10" s="7"/>
    </row>
    <row r="11" spans="1:8" x14ac:dyDescent="0.3">
      <c r="A11" t="s">
        <v>150</v>
      </c>
    </row>
    <row r="12" spans="1:8" x14ac:dyDescent="0.3">
      <c r="A12" t="s">
        <v>151</v>
      </c>
    </row>
    <row r="13" spans="1:8" x14ac:dyDescent="0.3">
      <c r="A13" t="s">
        <v>152</v>
      </c>
    </row>
    <row r="14" spans="1:8" x14ac:dyDescent="0.3">
      <c r="A14"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FAEC-EF04-4B9C-9212-478860FF5511}">
  <sheetPr>
    <pageSetUpPr fitToPage="1"/>
  </sheetPr>
  <dimension ref="A1:E42"/>
  <sheetViews>
    <sheetView topLeftCell="A4" zoomScale="80" zoomScaleNormal="80" workbookViewId="0">
      <selection activeCell="A4" sqref="A4"/>
    </sheetView>
  </sheetViews>
  <sheetFormatPr defaultColWidth="8.77734375" defaultRowHeight="14.4" x14ac:dyDescent="0.3"/>
  <cols>
    <col min="1" max="1" width="44.44140625" bestFit="1" customWidth="1"/>
    <col min="2" max="2" width="14.44140625" bestFit="1" customWidth="1"/>
    <col min="3" max="3" width="16.44140625" bestFit="1" customWidth="1"/>
    <col min="4" max="4" width="22.44140625" bestFit="1" customWidth="1"/>
    <col min="5" max="5" width="17.6640625" bestFit="1" customWidth="1"/>
    <col min="6" max="6" width="18.44140625" customWidth="1"/>
  </cols>
  <sheetData>
    <row r="1" spans="1:5" ht="15" thickBot="1" x14ac:dyDescent="0.35">
      <c r="A1" t="s">
        <v>153</v>
      </c>
    </row>
    <row r="2" spans="1:5" ht="35.25" customHeight="1" thickBot="1" x14ac:dyDescent="0.35">
      <c r="A2" s="101"/>
      <c r="B2" s="102"/>
      <c r="C2" s="102"/>
      <c r="D2" s="102"/>
      <c r="E2" s="103"/>
    </row>
    <row r="4" spans="1:5" ht="57.6" x14ac:dyDescent="0.3">
      <c r="B4" s="2" t="s">
        <v>7</v>
      </c>
      <c r="C4" s="2" t="s">
        <v>154</v>
      </c>
      <c r="D4" s="2" t="s">
        <v>155</v>
      </c>
      <c r="E4" s="3" t="s">
        <v>156</v>
      </c>
    </row>
    <row r="5" spans="1:5" x14ac:dyDescent="0.3">
      <c r="A5" t="s">
        <v>14</v>
      </c>
      <c r="B5" s="56"/>
      <c r="C5" s="56"/>
      <c r="D5" s="56">
        <f>B5*C5</f>
        <v>0</v>
      </c>
      <c r="E5" s="56"/>
    </row>
    <row r="6" spans="1:5" x14ac:dyDescent="0.3">
      <c r="A6" t="s">
        <v>16</v>
      </c>
      <c r="B6" s="56"/>
      <c r="C6" s="56"/>
      <c r="D6" s="56">
        <f t="shared" ref="D6:D20" si="0">B6*C6</f>
        <v>0</v>
      </c>
      <c r="E6" s="56"/>
    </row>
    <row r="7" spans="1:5" x14ac:dyDescent="0.3">
      <c r="A7" t="s">
        <v>157</v>
      </c>
      <c r="B7" s="56"/>
      <c r="C7" s="56"/>
      <c r="D7" s="56"/>
      <c r="E7" s="56"/>
    </row>
    <row r="8" spans="1:5" x14ac:dyDescent="0.3">
      <c r="A8" t="s">
        <v>19</v>
      </c>
      <c r="B8" s="56"/>
      <c r="C8" s="56"/>
      <c r="D8" s="56">
        <f t="shared" si="0"/>
        <v>0</v>
      </c>
      <c r="E8" s="56"/>
    </row>
    <row r="9" spans="1:5" x14ac:dyDescent="0.3">
      <c r="A9" t="s">
        <v>20</v>
      </c>
      <c r="B9" s="56"/>
      <c r="C9" s="56"/>
      <c r="D9" s="56">
        <f t="shared" si="0"/>
        <v>0</v>
      </c>
      <c r="E9" s="56"/>
    </row>
    <row r="10" spans="1:5" x14ac:dyDescent="0.3">
      <c r="A10" t="s">
        <v>15</v>
      </c>
      <c r="B10" s="56"/>
      <c r="C10" s="56"/>
      <c r="D10" s="56"/>
      <c r="E10" s="56"/>
    </row>
    <row r="11" spans="1:5" x14ac:dyDescent="0.3">
      <c r="A11" t="s">
        <v>22</v>
      </c>
      <c r="B11" s="56"/>
      <c r="C11" s="56"/>
      <c r="D11" s="56"/>
      <c r="E11" s="56"/>
    </row>
    <row r="12" spans="1:5" x14ac:dyDescent="0.3">
      <c r="A12" t="s">
        <v>24</v>
      </c>
      <c r="B12" s="56"/>
      <c r="C12" s="56"/>
      <c r="D12" s="56"/>
      <c r="E12" s="56"/>
    </row>
    <row r="13" spans="1:5" x14ac:dyDescent="0.3">
      <c r="A13" t="s">
        <v>27</v>
      </c>
      <c r="B13" s="56"/>
      <c r="C13" s="56"/>
      <c r="D13" s="56"/>
      <c r="E13" s="56"/>
    </row>
    <row r="14" spans="1:5" x14ac:dyDescent="0.3">
      <c r="A14" t="s">
        <v>158</v>
      </c>
      <c r="B14" s="2">
        <v>13</v>
      </c>
      <c r="C14" s="2">
        <v>1.5</v>
      </c>
      <c r="D14" s="56"/>
      <c r="E14" s="2"/>
    </row>
    <row r="15" spans="1:5" x14ac:dyDescent="0.3">
      <c r="A15" t="s">
        <v>159</v>
      </c>
      <c r="B15" s="2">
        <v>13</v>
      </c>
      <c r="C15" s="2">
        <v>5</v>
      </c>
      <c r="D15" s="56"/>
      <c r="E15" s="2"/>
    </row>
    <row r="16" spans="1:5" x14ac:dyDescent="0.3">
      <c r="A16" t="s">
        <v>160</v>
      </c>
      <c r="B16" s="2">
        <v>136</v>
      </c>
      <c r="C16" s="2">
        <v>1.1000000000000001</v>
      </c>
      <c r="D16" s="56"/>
      <c r="E16" s="2"/>
    </row>
    <row r="17" spans="1:5" x14ac:dyDescent="0.3">
      <c r="A17" t="s">
        <v>161</v>
      </c>
      <c r="B17" s="2">
        <v>136</v>
      </c>
      <c r="C17" s="2">
        <v>0.3</v>
      </c>
      <c r="D17" s="56"/>
      <c r="E17" s="2"/>
    </row>
    <row r="18" spans="1:5" x14ac:dyDescent="0.3">
      <c r="A18" t="s">
        <v>162</v>
      </c>
      <c r="B18" s="2">
        <v>136</v>
      </c>
      <c r="C18" s="2">
        <v>8</v>
      </c>
      <c r="D18" s="56">
        <f t="shared" si="0"/>
        <v>1088</v>
      </c>
      <c r="E18" s="2"/>
    </row>
    <row r="19" spans="1:5" x14ac:dyDescent="0.3">
      <c r="A19" t="s">
        <v>163</v>
      </c>
      <c r="B19" s="2">
        <v>136</v>
      </c>
      <c r="C19" s="2">
        <v>0.7</v>
      </c>
      <c r="D19" s="56">
        <f t="shared" si="0"/>
        <v>95.199999999999989</v>
      </c>
      <c r="E19" s="2"/>
    </row>
    <row r="20" spans="1:5" x14ac:dyDescent="0.3">
      <c r="A20" t="s">
        <v>164</v>
      </c>
      <c r="B20" s="2">
        <f>2*136</f>
        <v>272</v>
      </c>
      <c r="C20" s="2">
        <v>1.5</v>
      </c>
      <c r="D20" s="56">
        <f t="shared" si="0"/>
        <v>408</v>
      </c>
      <c r="E20" s="2"/>
    </row>
    <row r="21" spans="1:5" x14ac:dyDescent="0.3">
      <c r="A21" t="s">
        <v>165</v>
      </c>
      <c r="B21" s="2" t="s">
        <v>166</v>
      </c>
      <c r="C21" s="2" t="s">
        <v>166</v>
      </c>
      <c r="D21" s="56">
        <f>SUM(D5:D20)</f>
        <v>1591.2</v>
      </c>
      <c r="E21" s="2"/>
    </row>
    <row r="23" spans="1:5" x14ac:dyDescent="0.3">
      <c r="A23" t="s">
        <v>167</v>
      </c>
      <c r="B23" s="104"/>
      <c r="C23" s="105"/>
      <c r="D23" s="105"/>
      <c r="E23" s="106"/>
    </row>
    <row r="24" spans="1:5" x14ac:dyDescent="0.3">
      <c r="B24" s="47"/>
      <c r="C24" s="47"/>
      <c r="D24" s="47"/>
      <c r="E24" s="47"/>
    </row>
    <row r="25" spans="1:5" x14ac:dyDescent="0.3">
      <c r="A25" t="s">
        <v>168</v>
      </c>
      <c r="B25" s="104"/>
      <c r="C25" s="105"/>
      <c r="D25" s="105"/>
      <c r="E25" s="106"/>
    </row>
    <row r="27" spans="1:5" x14ac:dyDescent="0.3">
      <c r="A27" s="1" t="s">
        <v>169</v>
      </c>
    </row>
    <row r="28" spans="1:5" x14ac:dyDescent="0.3">
      <c r="A28" t="s">
        <v>170</v>
      </c>
    </row>
    <row r="29" spans="1:5" ht="57.6" x14ac:dyDescent="0.3">
      <c r="B29" t="s">
        <v>7</v>
      </c>
      <c r="C29" t="s">
        <v>171</v>
      </c>
      <c r="D29" s="2" t="s">
        <v>155</v>
      </c>
      <c r="E29" s="3" t="s">
        <v>156</v>
      </c>
    </row>
    <row r="30" spans="1:5" x14ac:dyDescent="0.3">
      <c r="A30" t="s">
        <v>172</v>
      </c>
      <c r="B30" s="56"/>
      <c r="C30" s="56"/>
      <c r="D30" s="56"/>
      <c r="E30" s="56"/>
    </row>
    <row r="31" spans="1:5" x14ac:dyDescent="0.3">
      <c r="A31" t="s">
        <v>173</v>
      </c>
      <c r="B31" s="56"/>
      <c r="C31" s="56"/>
      <c r="D31" s="56"/>
      <c r="E31" s="56"/>
    </row>
    <row r="32" spans="1:5" x14ac:dyDescent="0.3">
      <c r="A32" t="s">
        <v>28</v>
      </c>
      <c r="B32" s="56"/>
      <c r="C32" s="56"/>
      <c r="D32" s="56"/>
      <c r="E32" s="56"/>
    </row>
    <row r="33" spans="1:5" x14ac:dyDescent="0.3">
      <c r="A33" t="s">
        <v>174</v>
      </c>
      <c r="B33" s="56"/>
      <c r="C33" s="56"/>
      <c r="D33" s="56"/>
      <c r="E33" s="56"/>
    </row>
    <row r="34" spans="1:5" x14ac:dyDescent="0.3">
      <c r="A34" t="s">
        <v>175</v>
      </c>
      <c r="B34" s="56" t="s">
        <v>166</v>
      </c>
      <c r="C34" s="56" t="s">
        <v>166</v>
      </c>
      <c r="D34" s="56"/>
      <c r="E34" s="56"/>
    </row>
    <row r="36" spans="1:5" x14ac:dyDescent="0.3">
      <c r="A36" t="s">
        <v>176</v>
      </c>
      <c r="B36" s="104"/>
      <c r="C36" s="105"/>
      <c r="D36" s="105"/>
      <c r="E36" s="106"/>
    </row>
    <row r="38" spans="1:5" x14ac:dyDescent="0.3">
      <c r="B38" t="s">
        <v>177</v>
      </c>
      <c r="D38" t="s">
        <v>178</v>
      </c>
    </row>
    <row r="39" spans="1:5" x14ac:dyDescent="0.3">
      <c r="A39" t="s">
        <v>179</v>
      </c>
      <c r="B39" s="107"/>
      <c r="C39" s="107"/>
      <c r="D39" s="107"/>
      <c r="E39" s="107"/>
    </row>
    <row r="40" spans="1:5" x14ac:dyDescent="0.3">
      <c r="A40" t="s">
        <v>180</v>
      </c>
      <c r="B40" s="107"/>
      <c r="C40" s="107"/>
      <c r="D40" s="107"/>
      <c r="E40" s="107"/>
    </row>
    <row r="41" spans="1:5" x14ac:dyDescent="0.3">
      <c r="A41" t="s">
        <v>181</v>
      </c>
      <c r="B41" s="107"/>
      <c r="C41" s="107"/>
      <c r="D41" s="107"/>
      <c r="E41" s="107"/>
    </row>
    <row r="42" spans="1:5" x14ac:dyDescent="0.3">
      <c r="A42" t="s">
        <v>182</v>
      </c>
      <c r="B42" s="107"/>
      <c r="C42" s="107"/>
      <c r="D42" s="107"/>
      <c r="E42" s="107"/>
    </row>
  </sheetData>
  <mergeCells count="12">
    <mergeCell ref="B40:C40"/>
    <mergeCell ref="D40:E40"/>
    <mergeCell ref="B41:C41"/>
    <mergeCell ref="D41:E41"/>
    <mergeCell ref="B42:C42"/>
    <mergeCell ref="D42:E42"/>
    <mergeCell ref="A2:E2"/>
    <mergeCell ref="B23:E23"/>
    <mergeCell ref="B25:E25"/>
    <mergeCell ref="B36:E36"/>
    <mergeCell ref="B39:C39"/>
    <mergeCell ref="D39:E39"/>
  </mergeCells>
  <pageMargins left="0.7" right="0.7" top="0.75" bottom="0.75" header="0.3" footer="0.3"/>
  <pageSetup scale="77"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3a56f6-ba69-4e20-bce5-513520511d49">
      <Terms xmlns="http://schemas.microsoft.com/office/infopath/2007/PartnerControls"/>
    </lcf76f155ced4ddcb4097134ff3c332f>
    <TaxCatchAll xmlns="becf9996-3764-4298-999b-76c24ba9a0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8D7FCA85E8CA44BF98DF71E5ADC03B" ma:contentTypeVersion="13" ma:contentTypeDescription="Create a new document." ma:contentTypeScope="" ma:versionID="f534ab6f6957effa51fee90f60fe1c99">
  <xsd:schema xmlns:xsd="http://www.w3.org/2001/XMLSchema" xmlns:xs="http://www.w3.org/2001/XMLSchema" xmlns:p="http://schemas.microsoft.com/office/2006/metadata/properties" xmlns:ns2="2a3a56f6-ba69-4e20-bce5-513520511d49" xmlns:ns3="becf9996-3764-4298-999b-76c24ba9a02f" targetNamespace="http://schemas.microsoft.com/office/2006/metadata/properties" ma:root="true" ma:fieldsID="9d21b896529c145050b6f8dfeb377241" ns2:_="" ns3:_="">
    <xsd:import namespace="2a3a56f6-ba69-4e20-bce5-513520511d49"/>
    <xsd:import namespace="becf9996-3764-4298-999b-76c24ba9a0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a56f6-ba69-4e20-bce5-513520511d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347a252-8c07-47e3-b42d-9bde263a613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f9996-3764-4298-999b-76c24ba9a02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e78fa60-dcef-4ebb-8858-bcd48b11c38a}" ma:internalName="TaxCatchAll" ma:showField="CatchAllData" ma:web="becf9996-3764-4298-999b-76c24ba9a0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CA6B8E-26C9-4FA6-860A-7C705650BD31}">
  <ds:schemaRefs>
    <ds:schemaRef ds:uri="http://schemas.microsoft.com/sharepoint/v3/contenttype/forms"/>
  </ds:schemaRefs>
</ds:datastoreItem>
</file>

<file path=customXml/itemProps2.xml><?xml version="1.0" encoding="utf-8"?>
<ds:datastoreItem xmlns:ds="http://schemas.openxmlformats.org/officeDocument/2006/customXml" ds:itemID="{DAE23567-183C-4D1A-B407-BF7068EA3AD1}">
  <ds:schemaRefs>
    <ds:schemaRef ds:uri="http://schemas.microsoft.com/office/2006/metadata/properties"/>
    <ds:schemaRef ds:uri="http://schemas.microsoft.com/office/infopath/2007/PartnerControls"/>
    <ds:schemaRef ds:uri="2a3a56f6-ba69-4e20-bce5-513520511d49"/>
    <ds:schemaRef ds:uri="becf9996-3764-4298-999b-76c24ba9a02f"/>
  </ds:schemaRefs>
</ds:datastoreItem>
</file>

<file path=customXml/itemProps3.xml><?xml version="1.0" encoding="utf-8"?>
<ds:datastoreItem xmlns:ds="http://schemas.openxmlformats.org/officeDocument/2006/customXml" ds:itemID="{5458C394-A226-4409-9588-8C7F6702E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3a56f6-ba69-4e20-bce5-513520511d49"/>
    <ds:schemaRef ds:uri="becf9996-3764-4298-999b-76c24ba9a0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Electric Load Service Point</vt:lpstr>
      <vt:lpstr>Transmission Service Request</vt:lpstr>
      <vt:lpstr>Hidden Tables</vt:lpstr>
      <vt:lpstr>Customer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Dana Hymel</dc:creator>
  <cp:keywords/>
  <dc:description/>
  <cp:lastModifiedBy>Randazzo, Jacqueline (Jackie)</cp:lastModifiedBy>
  <cp:revision/>
  <dcterms:created xsi:type="dcterms:W3CDTF">2021-05-28T14:14:56Z</dcterms:created>
  <dcterms:modified xsi:type="dcterms:W3CDTF">2026-08-20T23:39:57Z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0x010100AF8D7FCA85E8CA44BF98DF71E5ADC03B</vt:lpwstr>
  </property>
  <property fmtid="{D5CDD505-2E9C-101B-9397-08002B2CF9AE}" pid="3" name="MediaServiceImageTags">
    <vt:lpwstr/>
  </property>
</Properties>
</file>